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Ы\Бюджет на 2022 год\ПРОЕКТ БЮДЖЕТА НА 2022 ГОД\"/>
    </mc:Choice>
  </mc:AlternateContent>
  <bookViews>
    <workbookView xWindow="-120" yWindow="-120" windowWidth="19440" windowHeight="15000"/>
  </bookViews>
  <sheets>
    <sheet name="Пр 12" sheetId="7" r:id="rId1"/>
  </sheets>
  <definedNames>
    <definedName name="_xlnm._FilterDatabase" localSheetId="0" hidden="1">'Пр 12'!$A$12:$G$385</definedName>
    <definedName name="Excel_BuiltIn__FilterDatabase_1" localSheetId="0">'Пр 12'!#REF!</definedName>
    <definedName name="Excel_BuiltIn__FilterDatabase_1">#REF!</definedName>
    <definedName name="_xlnm.Print_Titles" localSheetId="0">'Пр 12'!#REF!</definedName>
  </definedNames>
  <calcPr calcId="162913"/>
</workbook>
</file>

<file path=xl/calcChain.xml><?xml version="1.0" encoding="utf-8"?>
<calcChain xmlns="http://schemas.openxmlformats.org/spreadsheetml/2006/main">
  <c r="G339" i="7" l="1"/>
  <c r="G338" i="7" s="1"/>
  <c r="G337" i="7" s="1"/>
  <c r="G336" i="7" s="1"/>
  <c r="F339" i="7"/>
  <c r="F338" i="7" s="1"/>
  <c r="F337" i="7" s="1"/>
  <c r="F336" i="7" s="1"/>
  <c r="G370" i="7"/>
  <c r="G369" i="7" s="1"/>
  <c r="F370" i="7"/>
  <c r="F369" i="7" s="1"/>
  <c r="G367" i="7"/>
  <c r="F367" i="7"/>
  <c r="G365" i="7"/>
  <c r="F365" i="7"/>
  <c r="G176" i="7"/>
  <c r="G175" i="7" s="1"/>
  <c r="F176" i="7"/>
  <c r="F175" i="7" s="1"/>
  <c r="G173" i="7"/>
  <c r="G172" i="7" s="1"/>
  <c r="F173" i="7"/>
  <c r="F172" i="7" s="1"/>
  <c r="G165" i="7"/>
  <c r="G164" i="7" s="1"/>
  <c r="F165" i="7"/>
  <c r="F164" i="7" s="1"/>
  <c r="G152" i="7"/>
  <c r="G151" i="7" s="1"/>
  <c r="G150" i="7" s="1"/>
  <c r="G149" i="7" s="1"/>
  <c r="G148" i="7" s="1"/>
  <c r="F152" i="7"/>
  <c r="F151" i="7" s="1"/>
  <c r="F150" i="7" s="1"/>
  <c r="F149" i="7" s="1"/>
  <c r="F148" i="7" s="1"/>
  <c r="G73" i="7"/>
  <c r="F73" i="7"/>
  <c r="G75" i="7"/>
  <c r="F75" i="7"/>
  <c r="G70" i="7"/>
  <c r="G69" i="7" s="1"/>
  <c r="F70" i="7"/>
  <c r="F69" i="7" s="1"/>
  <c r="G65" i="7"/>
  <c r="G64" i="7" s="1"/>
  <c r="G63" i="7" s="1"/>
  <c r="G62" i="7" s="1"/>
  <c r="F65" i="7"/>
  <c r="F64" i="7" s="1"/>
  <c r="F63" i="7" s="1"/>
  <c r="F62" i="7" s="1"/>
  <c r="G60" i="7"/>
  <c r="G59" i="7" s="1"/>
  <c r="G58" i="7" s="1"/>
  <c r="F60" i="7"/>
  <c r="F59" i="7" s="1"/>
  <c r="F58" i="7" s="1"/>
  <c r="G72" i="7" l="1"/>
  <c r="G68" i="7" s="1"/>
  <c r="G67" i="7" s="1"/>
  <c r="F72" i="7"/>
  <c r="F68" i="7" s="1"/>
  <c r="F67" i="7" s="1"/>
  <c r="F171" i="7"/>
  <c r="F364" i="7"/>
  <c r="G364" i="7"/>
  <c r="G171" i="7"/>
  <c r="G305" i="7"/>
  <c r="G304" i="7" s="1"/>
  <c r="F305" i="7"/>
  <c r="F304" i="7" s="1"/>
  <c r="G299" i="7"/>
  <c r="G298" i="7" s="1"/>
  <c r="F299" i="7"/>
  <c r="F298" i="7" s="1"/>
  <c r="G243" i="7"/>
  <c r="F243" i="7"/>
  <c r="G245" i="7"/>
  <c r="F245" i="7"/>
  <c r="G220" i="7"/>
  <c r="G219" i="7" s="1"/>
  <c r="F220" i="7"/>
  <c r="F219" i="7" s="1"/>
  <c r="G376" i="7"/>
  <c r="G375" i="7" s="1"/>
  <c r="F376" i="7"/>
  <c r="F375" i="7" s="1"/>
  <c r="G349" i="7"/>
  <c r="G348" i="7" s="1"/>
  <c r="F349" i="7"/>
  <c r="F348" i="7" s="1"/>
  <c r="G265" i="7"/>
  <c r="F265" i="7"/>
  <c r="G183" i="7"/>
  <c r="G182" i="7" s="1"/>
  <c r="F183" i="7"/>
  <c r="F182" i="7" s="1"/>
  <c r="G118" i="7"/>
  <c r="G117" i="7" s="1"/>
  <c r="F118" i="7"/>
  <c r="F117" i="7" s="1"/>
  <c r="G110" i="7"/>
  <c r="G109" i="7" s="1"/>
  <c r="F110" i="7"/>
  <c r="F109" i="7" s="1"/>
  <c r="G107" i="7"/>
  <c r="F107" i="7"/>
  <c r="G105" i="7"/>
  <c r="F105" i="7"/>
  <c r="F115" i="7"/>
  <c r="G115" i="7"/>
  <c r="G242" i="7" l="1"/>
  <c r="G241" i="7" s="1"/>
  <c r="G240" i="7" s="1"/>
  <c r="G239" i="7" s="1"/>
  <c r="F242" i="7"/>
  <c r="F241" i="7" s="1"/>
  <c r="F240" i="7" s="1"/>
  <c r="F239" i="7" s="1"/>
  <c r="G104" i="7"/>
  <c r="F104" i="7"/>
  <c r="G85" i="7"/>
  <c r="G84" i="7" s="1"/>
  <c r="F85" i="7"/>
  <c r="F84" i="7" s="1"/>
  <c r="G211" i="7" l="1"/>
  <c r="G210" i="7" s="1"/>
  <c r="F211" i="7"/>
  <c r="F210" i="7" s="1"/>
  <c r="G226" i="7"/>
  <c r="G225" i="7" s="1"/>
  <c r="F226" i="7"/>
  <c r="F225" i="7" s="1"/>
  <c r="G354" i="7"/>
  <c r="G353" i="7" s="1"/>
  <c r="G123" i="7"/>
  <c r="G122" i="7" s="1"/>
  <c r="G121" i="7" s="1"/>
  <c r="G120" i="7" s="1"/>
  <c r="F123" i="7"/>
  <c r="F122" i="7" s="1"/>
  <c r="F121" i="7" s="1"/>
  <c r="F120" i="7" s="1"/>
  <c r="G357" i="7"/>
  <c r="G359" i="7"/>
  <c r="G356" i="7" l="1"/>
  <c r="G352" i="7" s="1"/>
  <c r="G351" i="7" s="1"/>
  <c r="G302" i="7" l="1"/>
  <c r="G301" i="7" s="1"/>
  <c r="G297" i="7" s="1"/>
  <c r="F302" i="7"/>
  <c r="F301" i="7" s="1"/>
  <c r="F297" i="7" s="1"/>
  <c r="G293" i="7" l="1"/>
  <c r="G292" i="7" s="1"/>
  <c r="F293" i="7"/>
  <c r="F292" i="7" s="1"/>
  <c r="G186" i="7"/>
  <c r="G185" i="7" s="1"/>
  <c r="G180" i="7"/>
  <c r="G179" i="7" s="1"/>
  <c r="F186" i="7"/>
  <c r="F185" i="7" s="1"/>
  <c r="F180" i="7"/>
  <c r="F179" i="7" s="1"/>
  <c r="G373" i="7"/>
  <c r="G372" i="7" s="1"/>
  <c r="G363" i="7" s="1"/>
  <c r="F373" i="7"/>
  <c r="F372" i="7" s="1"/>
  <c r="F363" i="7" s="1"/>
  <c r="F178" i="7" l="1"/>
  <c r="F170" i="7" s="1"/>
  <c r="G178" i="7"/>
  <c r="G170" i="7" s="1"/>
  <c r="F362" i="7"/>
  <c r="F361" i="7" s="1"/>
  <c r="G362" i="7" l="1"/>
  <c r="G361" i="7" s="1"/>
  <c r="F357" i="7"/>
  <c r="F359" i="7"/>
  <c r="F356" i="7" l="1"/>
  <c r="F354" i="7"/>
  <c r="F353" i="7" s="1"/>
  <c r="F352" i="7" s="1"/>
  <c r="F351" i="7" l="1"/>
  <c r="F92" i="7"/>
  <c r="G92" i="7"/>
  <c r="F24" i="7"/>
  <c r="G24" i="7"/>
  <c r="G286" i="7" l="1"/>
  <c r="G284" i="7"/>
  <c r="G282" i="7"/>
  <c r="G279" i="7"/>
  <c r="G277" i="7"/>
  <c r="G275" i="7"/>
  <c r="F286" i="7"/>
  <c r="F284" i="7"/>
  <c r="F282" i="7"/>
  <c r="F279" i="7"/>
  <c r="F277" i="7"/>
  <c r="F275" i="7"/>
  <c r="G99" i="7"/>
  <c r="G97" i="7"/>
  <c r="G95" i="7"/>
  <c r="F99" i="7"/>
  <c r="F97" i="7"/>
  <c r="F95" i="7"/>
  <c r="F281" i="7" l="1"/>
  <c r="G274" i="7"/>
  <c r="G281" i="7"/>
  <c r="F274" i="7"/>
  <c r="G94" i="7"/>
  <c r="F94" i="7"/>
  <c r="F102" i="7"/>
  <c r="F101" i="7" s="1"/>
  <c r="G102" i="7"/>
  <c r="G101" i="7" s="1"/>
  <c r="F113" i="7"/>
  <c r="G113" i="7"/>
  <c r="G112" i="7" l="1"/>
  <c r="F112" i="7"/>
  <c r="G346" i="7"/>
  <c r="G344" i="7"/>
  <c r="F344" i="7"/>
  <c r="F346" i="7"/>
  <c r="G333" i="7"/>
  <c r="G332" i="7" s="1"/>
  <c r="F333" i="7"/>
  <c r="F332" i="7" s="1"/>
  <c r="G263" i="7"/>
  <c r="F263" i="7"/>
  <c r="G141" i="7"/>
  <c r="G140" i="7" s="1"/>
  <c r="G139" i="7" s="1"/>
  <c r="G138" i="7" s="1"/>
  <c r="F141" i="7"/>
  <c r="F140" i="7" s="1"/>
  <c r="F139" i="7" s="1"/>
  <c r="F138" i="7" s="1"/>
  <c r="F262" i="7" l="1"/>
  <c r="F261" i="7" s="1"/>
  <c r="F260" i="7" s="1"/>
  <c r="G262" i="7"/>
  <c r="G261" i="7" s="1"/>
  <c r="G260" i="7" s="1"/>
  <c r="G330" i="7"/>
  <c r="G329" i="7" s="1"/>
  <c r="G331" i="7"/>
  <c r="F331" i="7"/>
  <c r="F330" i="7" s="1"/>
  <c r="G343" i="7"/>
  <c r="F343" i="7"/>
  <c r="F329" i="7" l="1"/>
  <c r="F328" i="7" s="1"/>
  <c r="F342" i="7"/>
  <c r="F341" i="7" s="1"/>
  <c r="F335" i="7" s="1"/>
  <c r="G342" i="7"/>
  <c r="G341" i="7" s="1"/>
  <c r="G335" i="7" s="1"/>
  <c r="G328" i="7"/>
  <c r="F383" i="7"/>
  <c r="F382" i="7"/>
  <c r="F381" i="7" s="1"/>
  <c r="F380" i="7" s="1"/>
  <c r="F379" i="7" s="1"/>
  <c r="F378" i="7" s="1"/>
  <c r="F326" i="7"/>
  <c r="F325" i="7"/>
  <c r="F323" i="7" s="1"/>
  <c r="F322" i="7" s="1"/>
  <c r="F319" i="7"/>
  <c r="F318" i="7" s="1"/>
  <c r="F316" i="7"/>
  <c r="F314" i="7"/>
  <c r="F312" i="7"/>
  <c r="F309" i="7"/>
  <c r="F308" i="7" s="1"/>
  <c r="F290" i="7"/>
  <c r="F289" i="7" s="1"/>
  <c r="F288" i="7" s="1"/>
  <c r="F272" i="7"/>
  <c r="F271" i="7" s="1"/>
  <c r="F270" i="7" s="1"/>
  <c r="F258" i="7"/>
  <c r="F256" i="7"/>
  <c r="F254" i="7"/>
  <c r="F251" i="7"/>
  <c r="F250" i="7" s="1"/>
  <c r="F237" i="7"/>
  <c r="F236" i="7" s="1"/>
  <c r="F235" i="7" s="1"/>
  <c r="F232" i="7"/>
  <c r="F231" i="7" s="1"/>
  <c r="F230" i="7" s="1"/>
  <c r="F223" i="7"/>
  <c r="F222" i="7" s="1"/>
  <c r="F217" i="7"/>
  <c r="F216" i="7" s="1"/>
  <c r="F214" i="7"/>
  <c r="F213" i="7" s="1"/>
  <c r="F205" i="7"/>
  <c r="F204" i="7" s="1"/>
  <c r="F202" i="7"/>
  <c r="F201" i="7" s="1"/>
  <c r="F199" i="7"/>
  <c r="F198" i="7" s="1"/>
  <c r="F192" i="7"/>
  <c r="F191" i="7" s="1"/>
  <c r="F190" i="7" s="1"/>
  <c r="F189" i="7" s="1"/>
  <c r="F188" i="7" s="1"/>
  <c r="F168" i="7"/>
  <c r="F167" i="7" s="1"/>
  <c r="F163" i="7" s="1"/>
  <c r="F159" i="7"/>
  <c r="F158" i="7" s="1"/>
  <c r="F157" i="7" s="1"/>
  <c r="F156" i="7" s="1"/>
  <c r="F155" i="7" s="1"/>
  <c r="F146" i="7"/>
  <c r="F145" i="7" s="1"/>
  <c r="F144" i="7" s="1"/>
  <c r="F143" i="7" s="1"/>
  <c r="F136" i="7"/>
  <c r="F135" i="7" s="1"/>
  <c r="F134" i="7" s="1"/>
  <c r="F133" i="7" s="1"/>
  <c r="F132" i="7" s="1"/>
  <c r="F130" i="7"/>
  <c r="F129" i="7" s="1"/>
  <c r="F128" i="7" s="1"/>
  <c r="F90" i="7"/>
  <c r="F88" i="7"/>
  <c r="F82" i="7"/>
  <c r="F80" i="7"/>
  <c r="F55" i="7"/>
  <c r="F54" i="7" s="1"/>
  <c r="F53" i="7" s="1"/>
  <c r="F52" i="7" s="1"/>
  <c r="F51" i="7" s="1"/>
  <c r="F49" i="7"/>
  <c r="F47" i="7"/>
  <c r="F45" i="7"/>
  <c r="F39" i="7"/>
  <c r="F37" i="7" s="1"/>
  <c r="F36" i="7" s="1"/>
  <c r="F35" i="7" s="1"/>
  <c r="F33" i="7"/>
  <c r="F32" i="7" s="1"/>
  <c r="F31" i="7" s="1"/>
  <c r="F30" i="7" s="1"/>
  <c r="F29" i="7" s="1"/>
  <c r="F27" i="7"/>
  <c r="F26" i="7" s="1"/>
  <c r="F23" i="7"/>
  <c r="F18" i="7"/>
  <c r="F209" i="7" l="1"/>
  <c r="F208" i="7" s="1"/>
  <c r="F207" i="7" s="1"/>
  <c r="F17" i="7"/>
  <c r="F16" i="7" s="1"/>
  <c r="F15" i="7" s="1"/>
  <c r="F14" i="7" s="1"/>
  <c r="F321" i="7"/>
  <c r="F234" i="7"/>
  <c r="F229" i="7"/>
  <c r="F269" i="7"/>
  <c r="F197" i="7"/>
  <c r="F196" i="7" s="1"/>
  <c r="F195" i="7" s="1"/>
  <c r="F253" i="7"/>
  <c r="F249" i="7" s="1"/>
  <c r="F248" i="7" s="1"/>
  <c r="F247" i="7" s="1"/>
  <c r="F162" i="7"/>
  <c r="F79" i="7"/>
  <c r="F44" i="7"/>
  <c r="F43" i="7" s="1"/>
  <c r="F42" i="7" s="1"/>
  <c r="F41" i="7" s="1"/>
  <c r="F87" i="7"/>
  <c r="F311" i="7"/>
  <c r="F127" i="7"/>
  <c r="F126" i="7"/>
  <c r="F125" i="7" s="1"/>
  <c r="F22" i="7"/>
  <c r="F21" i="7" s="1"/>
  <c r="F20" i="7" s="1"/>
  <c r="F324" i="7"/>
  <c r="F78" i="7" l="1"/>
  <c r="F77" i="7" s="1"/>
  <c r="F57" i="7" s="1"/>
  <c r="F228" i="7"/>
  <c r="F194" i="7" s="1"/>
  <c r="F307" i="7"/>
  <c r="F161" i="7"/>
  <c r="F154" i="7" s="1"/>
  <c r="F268" i="7"/>
  <c r="G39" i="7"/>
  <c r="G37" i="7" s="1"/>
  <c r="G36" i="7" s="1"/>
  <c r="G35" i="7" s="1"/>
  <c r="G168" i="7"/>
  <c r="G167" i="7" s="1"/>
  <c r="G163" i="7" s="1"/>
  <c r="G251" i="7"/>
  <c r="G250" i="7" s="1"/>
  <c r="G383" i="7"/>
  <c r="G382" i="7"/>
  <c r="G381" i="7" s="1"/>
  <c r="G380" i="7" s="1"/>
  <c r="G379" i="7" s="1"/>
  <c r="G378" i="7" s="1"/>
  <c r="G326" i="7"/>
  <c r="G325" i="7"/>
  <c r="G323" i="7" s="1"/>
  <c r="G322" i="7" s="1"/>
  <c r="G319" i="7"/>
  <c r="G318" i="7" s="1"/>
  <c r="G316" i="7"/>
  <c r="G314" i="7"/>
  <c r="G312" i="7"/>
  <c r="G309" i="7"/>
  <c r="G308" i="7" s="1"/>
  <c r="G290" i="7"/>
  <c r="G289" i="7" s="1"/>
  <c r="G288" i="7" s="1"/>
  <c r="G272" i="7"/>
  <c r="G271" i="7" s="1"/>
  <c r="G270" i="7" s="1"/>
  <c r="G258" i="7"/>
  <c r="G256" i="7"/>
  <c r="G254" i="7"/>
  <c r="G237" i="7"/>
  <c r="G236" i="7" s="1"/>
  <c r="G235" i="7" s="1"/>
  <c r="G232" i="7"/>
  <c r="G231" i="7" s="1"/>
  <c r="G230" i="7" s="1"/>
  <c r="G223" i="7"/>
  <c r="G222" i="7" s="1"/>
  <c r="G217" i="7"/>
  <c r="G216" i="7" s="1"/>
  <c r="G214" i="7"/>
  <c r="G213" i="7" s="1"/>
  <c r="G205" i="7"/>
  <c r="G204" i="7" s="1"/>
  <c r="G202" i="7"/>
  <c r="G201" i="7" s="1"/>
  <c r="G199" i="7"/>
  <c r="G198" i="7" s="1"/>
  <c r="G192" i="7"/>
  <c r="G191" i="7" s="1"/>
  <c r="G190" i="7" s="1"/>
  <c r="G189" i="7" s="1"/>
  <c r="G188" i="7" s="1"/>
  <c r="G159" i="7"/>
  <c r="G158" i="7" s="1"/>
  <c r="G157" i="7" s="1"/>
  <c r="G156" i="7" s="1"/>
  <c r="G155" i="7" s="1"/>
  <c r="G146" i="7"/>
  <c r="G145" i="7" s="1"/>
  <c r="G144" i="7" s="1"/>
  <c r="G143" i="7" s="1"/>
  <c r="G136" i="7"/>
  <c r="G135" i="7" s="1"/>
  <c r="G134" i="7" s="1"/>
  <c r="G133" i="7" s="1"/>
  <c r="G132" i="7" s="1"/>
  <c r="G130" i="7"/>
  <c r="G129" i="7" s="1"/>
  <c r="G126" i="7" s="1"/>
  <c r="G90" i="7"/>
  <c r="G88" i="7"/>
  <c r="G82" i="7"/>
  <c r="G80" i="7"/>
  <c r="G55" i="7"/>
  <c r="G54" i="7" s="1"/>
  <c r="G53" i="7" s="1"/>
  <c r="G52" i="7" s="1"/>
  <c r="G51" i="7" s="1"/>
  <c r="G49" i="7"/>
  <c r="G47" i="7"/>
  <c r="G45" i="7"/>
  <c r="G33" i="7"/>
  <c r="G32" i="7" s="1"/>
  <c r="G31" i="7" s="1"/>
  <c r="G30" i="7" s="1"/>
  <c r="G29" i="7" s="1"/>
  <c r="G27" i="7"/>
  <c r="G26" i="7" s="1"/>
  <c r="G23" i="7"/>
  <c r="G18" i="7"/>
  <c r="G209" i="7" l="1"/>
  <c r="G208" i="7" s="1"/>
  <c r="G207" i="7" s="1"/>
  <c r="G17" i="7"/>
  <c r="G16" i="7" s="1"/>
  <c r="G15" i="7" s="1"/>
  <c r="G14" i="7" s="1"/>
  <c r="G125" i="7"/>
  <c r="G234" i="7"/>
  <c r="F296" i="7"/>
  <c r="F295" i="7" s="1"/>
  <c r="F267" i="7" s="1"/>
  <c r="G229" i="7"/>
  <c r="G197" i="7"/>
  <c r="G196" i="7" s="1"/>
  <c r="G195" i="7" s="1"/>
  <c r="F13" i="7"/>
  <c r="G162" i="7"/>
  <c r="G87" i="7"/>
  <c r="G79" i="7"/>
  <c r="G44" i="7"/>
  <c r="G43" i="7" s="1"/>
  <c r="G42" i="7" s="1"/>
  <c r="G41" i="7" s="1"/>
  <c r="G311" i="7"/>
  <c r="G307" i="7" s="1"/>
  <c r="G324" i="7"/>
  <c r="G253" i="7"/>
  <c r="G249" i="7" s="1"/>
  <c r="G248" i="7" s="1"/>
  <c r="G247" i="7" s="1"/>
  <c r="G22" i="7"/>
  <c r="G21" i="7" s="1"/>
  <c r="G20" i="7" s="1"/>
  <c r="G128" i="7"/>
  <c r="G127" i="7" s="1"/>
  <c r="G78" i="7" l="1"/>
  <c r="G77" i="7" s="1"/>
  <c r="G57" i="7" s="1"/>
  <c r="G321" i="7"/>
  <c r="F385" i="7"/>
  <c r="G228" i="7"/>
  <c r="G194" i="7" s="1"/>
  <c r="G296" i="7"/>
  <c r="G295" i="7" s="1"/>
  <c r="G161" i="7"/>
  <c r="G154" i="7" s="1"/>
  <c r="G269" i="7"/>
  <c r="G268" i="7" s="1"/>
  <c r="G267" i="7" l="1"/>
  <c r="G13" i="7"/>
  <c r="G385" i="7" l="1"/>
</calcChain>
</file>

<file path=xl/sharedStrings.xml><?xml version="1.0" encoding="utf-8"?>
<sst xmlns="http://schemas.openxmlformats.org/spreadsheetml/2006/main" count="1876" uniqueCount="321">
  <si>
    <t xml:space="preserve">Распределение бюджетных ассигнований </t>
  </si>
  <si>
    <t>Целевая статья</t>
  </si>
  <si>
    <t>Сумма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</si>
  <si>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</si>
  <si>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</si>
  <si>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</si>
  <si>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</si>
  <si>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</si>
  <si>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</si>
  <si>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</si>
  <si>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</si>
  <si>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направления деятельности органов государственной власти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</si>
  <si>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</si>
  <si>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</si>
  <si>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</si>
  <si>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</si>
  <si>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</si>
  <si>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</si>
  <si>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</si>
  <si>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</si>
  <si>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</si>
  <si>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</si>
  <si>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</si>
  <si>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</si>
  <si>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</si>
  <si>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</si>
  <si>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</si>
  <si>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</si>
  <si>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</si>
  <si>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</si>
  <si>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</si>
  <si>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</si>
  <si>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</si>
  <si>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</si>
  <si>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</si>
  <si>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</si>
  <si>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</si>
  <si>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</si>
  <si>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</si>
  <si>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</si>
  <si>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СРЕДСТВА МАССОВОЙ ИНФОРМАЦИИ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</si>
  <si>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</si>
  <si>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</si>
  <si>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</si>
  <si>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</si>
  <si>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Всего расходов:</t>
  </si>
  <si>
    <t>Резервный фонд администрации Пограничного муниципального района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</si>
  <si>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</si>
  <si>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</si>
  <si>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</si>
  <si>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</si>
  <si>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</si>
  <si>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</si>
  <si>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</si>
  <si>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</si>
  <si>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</si>
  <si>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</si>
  <si>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</si>
  <si>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</si>
  <si>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</si>
  <si>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</si>
  <si>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</si>
  <si>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</si>
  <si>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</si>
  <si>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</si>
  <si>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</si>
  <si>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</si>
  <si>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</si>
  <si>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</si>
  <si>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</si>
  <si>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</si>
  <si>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</si>
  <si>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</si>
  <si>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</si>
  <si>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</si>
  <si>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</si>
  <si>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</si>
  <si>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</si>
  <si>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</si>
  <si>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</si>
  <si>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</si>
  <si>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</si>
  <si>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</si>
  <si>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</si>
  <si>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</si>
  <si>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</si>
  <si>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</si>
  <si>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</si>
  <si>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</si>
  <si>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</si>
  <si>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</si>
  <si>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</si>
  <si>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</si>
  <si>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</si>
  <si>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</si>
  <si>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</si>
  <si>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</si>
  <si>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</si>
  <si>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</si>
  <si>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</si>
  <si>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</si>
  <si>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</si>
  <si>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</si>
  <si>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</si>
  <si>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</si>
  <si>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</si>
  <si>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</si>
  <si>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</si>
  <si>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Расходы на обеспечение деятельности(оказание услуг, выполнение работ) дошкольных образовательных учреждений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</si>
  <si>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</si>
  <si>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</si>
  <si>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</si>
  <si>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</si>
  <si>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</si>
  <si>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</si>
  <si>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</si>
  <si>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</si>
  <si>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</si>
  <si>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</si>
  <si>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</si>
  <si>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</si>
  <si>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</si>
  <si>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</si>
  <si>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</si>
  <si>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</si>
  <si>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</si>
  <si>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</si>
  <si>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</si>
  <si>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</si>
  <si>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</si>
  <si>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</si>
  <si>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</si>
  <si>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</si>
  <si>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</si>
  <si>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</si>
  <si>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</si>
  <si>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</si>
  <si>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</si>
  <si>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</si>
  <si>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2560110030</t>
  </si>
  <si>
    <t>2560170010</t>
  </si>
  <si>
    <t>2700000000</t>
  </si>
  <si>
    <t xml:space="preserve">Содержание и ремонт  дорог общего пользования местного значения </t>
  </si>
  <si>
    <t>2790040150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</si>
  <si>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</si>
  <si>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</si>
  <si>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</si>
  <si>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</si>
  <si>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</si>
  <si>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</si>
  <si>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</si>
  <si>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</si>
  <si>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</si>
  <si>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</si>
  <si>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</si>
  <si>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Муниципальная программа "Создание условий для организации транспортного обслуживания населения между поселениями в границах муниципального района"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</si>
  <si>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</si>
  <si>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</si>
  <si>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</si>
  <si>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</si>
  <si>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</si>
  <si>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</si>
  <si>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</si>
  <si>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</si>
  <si>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</si>
  <si>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Расходы, направленные на обеспечение населения сельских поселений услугами ЖКХ</t>
  </si>
  <si>
    <t>2110170010</t>
  </si>
  <si>
    <t>400</t>
  </si>
  <si>
    <t>Бюджетные инвестиции</t>
  </si>
  <si>
    <t>410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</si>
  <si>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МО</t>
  </si>
  <si>
    <t>9999993130</t>
  </si>
  <si>
    <t>Субсидии на реализацию государственных полномочий органов опеки и попечительства в отношении несовершеннолетних</t>
  </si>
  <si>
    <t>9999993160</t>
  </si>
  <si>
    <t>Расходы на выплаты персоналу в целях обеспечения выполнения функций  государственными ( муниципальными) органами, казенными учреждениями, органами управления государственными внебюджетными фондами</t>
  </si>
  <si>
    <t>Социальное обеспечение населения</t>
  </si>
  <si>
    <t>Обеспечение детей-сирот и детей, оставшихся без попечения родителей, лиц из числа- сирот и детей,оставшихся без попечения родителей жилыми помещениями за счет средств краевого бюджета</t>
  </si>
  <si>
    <t>(рублей)</t>
  </si>
  <si>
    <t>Субвенции по обеспечению мер социальной поддержки педагогическим работникам муниципальных образовательных организаций (НП)</t>
  </si>
  <si>
    <t>9999970011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</si>
  <si>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</si>
  <si>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</si>
  <si>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</si>
  <si>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</si>
  <si>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</si>
  <si>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</si>
  <si>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</si>
  <si>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 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</si>
  <si>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</si>
  <si>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Муниципальная программа "Развитие образования Пограничного муниципального округа"</t>
  </si>
  <si>
    <t>Муниципальная программа "Развитие образования Пограничного муниципального округа  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</si>
  <si>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</si>
  <si>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Муниципальная программа "Развитие образования Пограничного муниципального округа "</t>
  </si>
  <si>
    <t>Мероприятия муниципальной программы "Развитие образования Пограничного муниципального округа"</t>
  </si>
  <si>
    <t>Муниципальная программа " Развитие образования Пограничного муниципального округа "</t>
  </si>
  <si>
    <t>Муниципальная программа "Информационное общество Пограничного муниципального округа "</t>
  </si>
  <si>
    <t>Мероприятия муниципальной программы " Информационное общество Пограничного муниципального округа"</t>
  </si>
  <si>
    <t>Пограничного муниципального округа</t>
  </si>
  <si>
    <t>Расходы на выплаты персоналу государственных (муниципальных) органов</t>
  </si>
  <si>
    <t>Муниципальная программа " Управление собственностью Пограничного муниципального округа "</t>
  </si>
  <si>
    <t>2740000000</t>
  </si>
  <si>
    <t>27401М0820</t>
  </si>
  <si>
    <t>Реализация государственных полномочий по назначению и предоставлению выплаты единовременного пособия при передаче ребенка на воспитание в семью</t>
  </si>
  <si>
    <t>99900000000</t>
  </si>
  <si>
    <t>9999952600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</si>
  <si>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</si>
  <si>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</si>
  <si>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Подпрограмма" Развитие системы общего образования"</t>
  </si>
  <si>
    <t>Глава Пограничного муниципального округа</t>
  </si>
  <si>
    <t xml:space="preserve">Председатель представительного органа Пограничного муницпального округа 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</si>
  <si>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</si>
  <si>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</si>
  <si>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Обеспечение деятельности муниципального казенного учреждения "Управление благоустройства Пограничного муниципального округа"</t>
  </si>
  <si>
    <t>2023</t>
  </si>
  <si>
    <t>Подпрограмма" Обеспечение жилыми помещениями детей- сирот, детей, оставшихся без попечения родителей, лиц из числа- сирот и детей, оставшихся без попечения родителей"</t>
  </si>
  <si>
    <t>ФИЗИЧЕСКАЯ КУЛЬТУРА И СПОРТ</t>
  </si>
  <si>
    <t>Массовый спорт</t>
  </si>
  <si>
    <t>Муниципальная программа "Развитие физической культуры и спорта в Пограничном муниципальном округе"</t>
  </si>
  <si>
    <t>0900000000</t>
  </si>
  <si>
    <t>090P592220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</si>
  <si>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</si>
  <si>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3100000000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</si>
  <si>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</si>
  <si>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</si>
  <si>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</si>
  <si>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</si>
  <si>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>Благоустройство</t>
  </si>
  <si>
    <t>Субсидии на комплектование книжных фондов и обеспечение информационно-техническим оборудованием библиотек</t>
  </si>
  <si>
    <t>2530292540</t>
  </si>
  <si>
    <t>25104L4670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</si>
  <si>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 за счет средств краевого бюджета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</si>
  <si>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</si>
  <si>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</si>
  <si>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</si>
  <si>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</si>
  <si>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</si>
  <si>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</si>
  <si>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</si>
  <si>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Мероприятия по организации физкультурно- спортивной работы по месту жительства за счет средств краевого бюджета (НП)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</si>
  <si>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</si>
  <si>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</si>
  <si>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Закупка товаров, работ и услуг для  государственных (муниципальных) нужд</t>
  </si>
  <si>
    <t>Капитальные вложения в объекты государственной  (муниципальной) собственности</t>
  </si>
  <si>
    <t xml:space="preserve">    Приложение    7</t>
  </si>
  <si>
    <t>из бюджета Пограничного муниципального округа на плановый период  2023-2024 годов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</t>
  </si>
  <si>
    <t>26202R3041</t>
  </si>
  <si>
    <t xml:space="preserve"> Субсидии на создание и обеспечение деятельности комиссии по делам несовершеннолетних и защиты их прав</t>
  </si>
  <si>
    <t>9999993010</t>
  </si>
  <si>
    <t>Субсидии на реализацию отдельных государственных полномочий по созданию административных комиссий</t>
  </si>
  <si>
    <t>9999993030</t>
  </si>
  <si>
    <t>Субсидии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</si>
  <si>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9999993180</t>
  </si>
  <si>
    <t xml:space="preserve">Мероприятия по благоустройству дворовых территорий за счет средств местного бюджета </t>
  </si>
  <si>
    <t>31001S2610</t>
  </si>
  <si>
    <t xml:space="preserve">Обеспечение детей-сирот и детей, оставшихся без попечения родителей, лиц из числа- сирот и детей,оставшихся без попечения родителей жилыми помещениями </t>
  </si>
  <si>
    <t>27401R0820</t>
  </si>
  <si>
    <t xml:space="preserve"> Оснощение обьектов спортивной инфраструктуры спортивно- технологическим оборудованием (НП)</t>
  </si>
  <si>
    <t>Субсидии на обеспечение питанием детей, обучающихся в муниципальных общеобразовательных учреждениях</t>
  </si>
  <si>
    <t>2620293150</t>
  </si>
  <si>
    <t>Молодежная политика</t>
  </si>
  <si>
    <t>Программа" Развитие системы дополнительного образования отдыха оздоровления и занятости детей и подростков"</t>
  </si>
  <si>
    <t>Субсидии на обеспечение оздоровления и отдыха детей( за исключением отганизации отдыха в каникулярное время)</t>
  </si>
  <si>
    <t>2630293080</t>
  </si>
  <si>
    <t>Социальные выплаты гражданам, кроме публичных нармативных социальных выплат</t>
  </si>
  <si>
    <t>262Е193140</t>
  </si>
  <si>
    <t>262E100000</t>
  </si>
  <si>
    <t>Софинансирование  расходных обязательств субъектов Российской Федерации, связанных с реализацией федеральной целевой программы " Увековечение памяти погибших при защите Отечества на 2019-2024 годы"</t>
  </si>
  <si>
    <t>25101L2990</t>
  </si>
  <si>
    <t>251А155130</t>
  </si>
  <si>
    <t>090P552280</t>
  </si>
  <si>
    <t>Муниципальная программа" Защита населения и территории Пограничного муниципального округа от чрезвычайных ситуаций природного и техногенного характера"</t>
  </si>
  <si>
    <t>1600000000</t>
  </si>
  <si>
    <t>1600140060</t>
  </si>
  <si>
    <t>Муниципальная программа" Информационное общество Пограничного муниципального округа"</t>
  </si>
  <si>
    <t>2420000000</t>
  </si>
  <si>
    <t>2420140030</t>
  </si>
  <si>
    <t>Муниципальнаяпрограмма "Управление собственностью Пограничного муниципального округа"</t>
  </si>
  <si>
    <t>2720000000</t>
  </si>
  <si>
    <t>Оценка недвижимости, признание прав и регулирование отношений по муниципальной собственности</t>
  </si>
  <si>
    <t>2720120010</t>
  </si>
  <si>
    <t>Содержание и обслуживание казны Пограничного муниципального округа</t>
  </si>
  <si>
    <t>2720120020</t>
  </si>
  <si>
    <t>Уплата нологов, сборов и иных платежей</t>
  </si>
  <si>
    <t>Другие вопросы в области национальной экономики</t>
  </si>
  <si>
    <t>Муниципальная программа" Управление собственностью Пограничного муниципального округа"</t>
  </si>
  <si>
    <t>Отдельные мероприятия муниципальной программы "Управление собственностью Пограничного муниципального округа"</t>
  </si>
  <si>
    <t>2790020150</t>
  </si>
  <si>
    <t>25790020150</t>
  </si>
  <si>
    <t>Обеспечение населения услугами водоснабжения</t>
  </si>
  <si>
    <t>2110120220</t>
  </si>
  <si>
    <t>2900000000</t>
  </si>
  <si>
    <t>Расходы на организацию и содержание мест захоронения</t>
  </si>
  <si>
    <t>290120200</t>
  </si>
  <si>
    <t>Уличное освещение</t>
  </si>
  <si>
    <t>2900120250</t>
  </si>
  <si>
    <t>Организация, проведение и участие в спортивных мероприятиях</t>
  </si>
  <si>
    <t>0900120080</t>
  </si>
  <si>
    <t>Расходы на выплаты персоналу в целях обеспечения выполнения функций государственными(муниципальными) органами, казенными учреждениями, органами управления государственными внебюджетными фондами</t>
  </si>
  <si>
    <t>Развитие материально- технической базы массовойфизической культуре и спорта</t>
  </si>
  <si>
    <t>0900120140</t>
  </si>
  <si>
    <t>Федеральный проект "Современная школа"</t>
  </si>
  <si>
    <t>Муниципальная программа" Развитие образования пограничного муниципального округа</t>
  </si>
  <si>
    <t xml:space="preserve"> Субвенции на компенсацию части платы, взимаемой с родителей(законных представителей) за присмотр и уход 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</si>
  <si>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26900930090</t>
  </si>
  <si>
    <t>Социальное обеспечение и иные ыплаты населению</t>
  </si>
  <si>
    <t>Мероприятия по предупреждению и защите населения, территории от чрезвычайных ситуаций природного и технологического характера</t>
  </si>
  <si>
    <t>Программа" Развитие информационных систем"</t>
  </si>
  <si>
    <t>Мероприятия направленные на развитие информатизации и защиты информатизации</t>
  </si>
  <si>
    <t>Подпрограмма" Управление муниципальным имуществом, находящимся в собственности Пограничного муниципального округа</t>
  </si>
  <si>
    <t>Непрограммные направления деятельности органов  местного самоуправления</t>
  </si>
  <si>
    <t>Мероприятия муниципальной программы "Создание условий для организации транспортного обслуживания населения между поселениями в границах муниципального округа"</t>
  </si>
  <si>
    <t xml:space="preserve">Субсидии юридическим лицам (кроме некоммерческих организаций), индивидуальным предпринимателям, физическим лицам </t>
  </si>
  <si>
    <t>Муниципальная программа " Модернизация дорожной сети в Пограничном муниципальном округе "</t>
  </si>
  <si>
    <t>Мероприятия по землеустройству и землепользованию</t>
  </si>
  <si>
    <t>Муниципальная программа " Благоустройство территории Пограничного муниципального округа</t>
  </si>
  <si>
    <t>Подпрограмма "Развитие культуры в Пограничном муниципальном округе"</t>
  </si>
  <si>
    <t xml:space="preserve"> Развитие сети учреждений ультурно- досугового типа (НП)</t>
  </si>
  <si>
    <t>Муниципальная программа" Развитие образования Пограничного муниципального округа</t>
  </si>
  <si>
    <t>к муниципальному правовому акту</t>
  </si>
  <si>
    <t>от 26.11.2021 № 114-МПА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</si>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</sst>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(* #,##0.00_);_(* \(#,##0.00\);_(* \-??_);_(@_)"/>
  </numFmts>
  <fonts count="24" x14ac:knownFonts="1">
    <font>
      <sz val="10"/>
      <name val="Arial Cyr"/>
      <family val="2"/>
      <charset val="204"/>
    </font>
    <font>
      <sz val="10"/>
      <name val="Arial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</borders>
  <cellStyleXfs count="27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1" fillId="0" borderId="15">
      <alignment horizontal="center" vertical="top" shrinkToFit="1"/>
    </xf>
  </cellStyleXfs>
  <cellXfs count="53">
    <xf numFmtId="0" fontId="0" fillId="0" borderId="0" xfId="0"/>
    <xf numFmtId="0" fontId="19" fillId="0" borderId="0" xfId="0" applyFont="1" applyFill="1"/>
    <xf numFmtId="0" fontId="19" fillId="0" borderId="0" xfId="18" applyFont="1" applyFill="1" applyAlignment="1">
      <alignment horizontal="center" vertical="center"/>
    </xf>
    <xf numFmtId="0" fontId="19" fillId="0" borderId="0" xfId="18" applyFont="1" applyFill="1" applyAlignment="1"/>
    <xf numFmtId="49" fontId="19" fillId="0" borderId="10" xfId="0" applyNumberFormat="1" applyFont="1" applyFill="1" applyBorder="1" applyAlignment="1">
      <alignment horizontal="center" vertical="center" shrinkToFit="1"/>
    </xf>
    <xf numFmtId="0" fontId="19" fillId="0" borderId="10" xfId="18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 wrapText="1"/>
    </xf>
    <xf numFmtId="49" fontId="19" fillId="0" borderId="10" xfId="18" applyNumberFormat="1" applyFont="1" applyFill="1" applyBorder="1" applyAlignment="1">
      <alignment horizontal="center" vertical="center" wrapText="1" shrinkToFit="1"/>
    </xf>
    <xf numFmtId="0" fontId="19" fillId="0" borderId="10" xfId="0" applyFont="1" applyFill="1" applyBorder="1" applyAlignment="1">
      <alignment horizontal="left" vertical="center" wrapText="1" shrinkToFit="1"/>
    </xf>
    <xf numFmtId="4" fontId="19" fillId="0" borderId="10" xfId="0" applyNumberFormat="1" applyFont="1" applyFill="1" applyBorder="1" applyAlignment="1">
      <alignment horizontal="center" vertical="center" shrinkToFit="1"/>
    </xf>
    <xf numFmtId="49" fontId="19" fillId="0" borderId="10" xfId="0" applyNumberFormat="1" applyFont="1" applyFill="1" applyBorder="1" applyAlignment="1">
      <alignment horizontal="center" vertical="center" wrapText="1" shrinkToFit="1"/>
    </xf>
    <xf numFmtId="165" fontId="19" fillId="0" borderId="0" xfId="24" applyNumberFormat="1" applyFont="1" applyFill="1" applyBorder="1" applyAlignment="1" applyProtection="1">
      <alignment horizontal="right"/>
    </xf>
    <xf numFmtId="4" fontId="19" fillId="0" borderId="10" xfId="18" applyNumberFormat="1" applyFont="1" applyFill="1" applyBorder="1" applyAlignment="1">
      <alignment horizontal="center" vertical="center"/>
    </xf>
    <xf numFmtId="4" fontId="19" fillId="0" borderId="10" xfId="24" applyNumberFormat="1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top" wrapText="1"/>
    </xf>
    <xf numFmtId="0" fontId="19" fillId="0" borderId="10" xfId="0" applyFont="1" applyFill="1" applyBorder="1" applyAlignment="1">
      <alignment horizontal="left" vertical="top" wrapText="1"/>
    </xf>
    <xf numFmtId="0" fontId="19" fillId="0" borderId="10" xfId="0" applyFont="1" applyFill="1" applyBorder="1" applyAlignment="1">
      <alignment vertical="top" wrapText="1" shrinkToFit="1"/>
    </xf>
    <xf numFmtId="0" fontId="19" fillId="0" borderId="10" xfId="0" applyNumberFormat="1" applyFont="1" applyFill="1" applyBorder="1" applyAlignment="1">
      <alignment horizontal="left" vertical="center" wrapText="1"/>
    </xf>
    <xf numFmtId="0" fontId="19" fillId="0" borderId="0" xfId="18" applyFont="1" applyFill="1" applyBorder="1" applyAlignment="1"/>
    <xf numFmtId="49" fontId="19" fillId="0" borderId="10" xfId="18" applyNumberFormat="1" applyFont="1" applyFill="1" applyBorder="1" applyAlignment="1">
      <alignment horizontal="center" vertical="top" wrapText="1" shrinkToFit="1"/>
    </xf>
    <xf numFmtId="49" fontId="19" fillId="0" borderId="10" xfId="24" applyNumberFormat="1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>
      <alignment horizontal="left" vertical="top" wrapText="1" shrinkToFit="1"/>
    </xf>
    <xf numFmtId="0" fontId="20" fillId="0" borderId="0" xfId="0" applyFont="1" applyFill="1" applyAlignment="1"/>
    <xf numFmtId="0" fontId="22" fillId="0" borderId="10" xfId="0" applyFont="1" applyFill="1" applyBorder="1" applyAlignment="1">
      <alignment horizontal="left" vertical="center" wrapText="1"/>
    </xf>
    <xf numFmtId="4" fontId="19" fillId="15" borderId="10" xfId="0" applyNumberFormat="1" applyFont="1" applyFill="1" applyBorder="1" applyAlignment="1">
      <alignment horizontal="center" vertical="center" shrinkToFit="1"/>
    </xf>
    <xf numFmtId="0" fontId="19" fillId="15" borderId="0" xfId="18" applyFont="1" applyFill="1" applyAlignment="1"/>
    <xf numFmtId="0" fontId="19" fillId="15" borderId="0" xfId="0" applyFont="1" applyFill="1"/>
    <xf numFmtId="165" fontId="23" fillId="0" borderId="10" xfId="24" applyNumberFormat="1" applyFont="1" applyFill="1" applyBorder="1" applyAlignment="1" applyProtection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49" fontId="19" fillId="0" borderId="10" xfId="0" applyNumberFormat="1" applyFont="1" applyBorder="1" applyAlignment="1">
      <alignment horizontal="center" vertical="center" shrinkToFit="1"/>
    </xf>
    <xf numFmtId="0" fontId="19" fillId="0" borderId="0" xfId="18" applyFont="1"/>
    <xf numFmtId="0" fontId="19" fillId="15" borderId="10" xfId="0" applyFont="1" applyFill="1" applyBorder="1" applyAlignment="1">
      <alignment vertical="top" wrapText="1"/>
    </xf>
    <xf numFmtId="49" fontId="19" fillId="15" borderId="10" xfId="18" applyNumberFormat="1" applyFont="1" applyFill="1" applyBorder="1" applyAlignment="1">
      <alignment horizontal="center" vertical="center" wrapText="1" shrinkToFit="1"/>
    </xf>
    <xf numFmtId="49" fontId="19" fillId="15" borderId="10" xfId="0" applyNumberFormat="1" applyFont="1" applyFill="1" applyBorder="1" applyAlignment="1">
      <alignment horizontal="center" vertical="center" shrinkToFit="1"/>
    </xf>
    <xf numFmtId="0" fontId="19" fillId="0" borderId="10" xfId="0" applyFont="1" applyBorder="1" applyAlignment="1">
      <alignment vertical="top" wrapText="1"/>
    </xf>
    <xf numFmtId="49" fontId="19" fillId="0" borderId="10" xfId="18" applyNumberFormat="1" applyFont="1" applyBorder="1" applyAlignment="1">
      <alignment horizontal="center" vertical="center" wrapText="1" shrinkToFit="1"/>
    </xf>
    <xf numFmtId="0" fontId="0" fillId="0" borderId="0" xfId="0" applyAlignment="1"/>
    <xf numFmtId="0" fontId="19" fillId="0" borderId="0" xfId="0" applyFont="1"/>
    <xf numFmtId="0" fontId="19" fillId="15" borderId="10" xfId="0" applyFont="1" applyFill="1" applyBorder="1" applyAlignment="1">
      <alignment vertical="center" wrapText="1"/>
    </xf>
    <xf numFmtId="4" fontId="19" fillId="0" borderId="10" xfId="0" applyNumberFormat="1" applyFont="1" applyBorder="1" applyAlignment="1">
      <alignment horizontal="center" vertical="center" shrinkToFit="1"/>
    </xf>
    <xf numFmtId="4" fontId="19" fillId="0" borderId="10" xfId="18" applyNumberFormat="1" applyFont="1" applyBorder="1" applyAlignment="1">
      <alignment horizontal="center" vertical="center"/>
    </xf>
    <xf numFmtId="4" fontId="19" fillId="0" borderId="10" xfId="0" applyNumberFormat="1" applyFont="1" applyFill="1" applyBorder="1" applyAlignment="1">
      <alignment horizontal="center" vertical="center" wrapText="1" shrinkToFit="1"/>
    </xf>
    <xf numFmtId="4" fontId="19" fillId="0" borderId="10" xfId="0" applyNumberFormat="1" applyFont="1" applyBorder="1" applyAlignment="1">
      <alignment horizontal="center" vertical="center"/>
    </xf>
    <xf numFmtId="0" fontId="20" fillId="0" borderId="0" xfId="0" applyFont="1" applyFill="1" applyAlignment="1">
      <alignment horizontal="center"/>
    </xf>
    <xf numFmtId="165" fontId="19" fillId="0" borderId="11" xfId="24" applyNumberFormat="1" applyFont="1" applyFill="1" applyBorder="1" applyAlignment="1" applyProtection="1">
      <alignment horizontal="center" vertical="center" wrapText="1"/>
    </xf>
    <xf numFmtId="165" fontId="19" fillId="0" borderId="14" xfId="24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top" wrapText="1"/>
    </xf>
    <xf numFmtId="0" fontId="19" fillId="0" borderId="0" xfId="0" applyFont="1" applyFill="1" applyAlignment="1">
      <alignment horizontal="right"/>
    </xf>
    <xf numFmtId="0" fontId="19" fillId="0" borderId="0" xfId="18" applyFont="1" applyFill="1" applyBorder="1" applyAlignment="1">
      <alignment horizontal="right"/>
    </xf>
    <xf numFmtId="0" fontId="19" fillId="0" borderId="13" xfId="18" applyFont="1" applyFill="1" applyBorder="1" applyAlignment="1">
      <alignment horizontal="center" vertical="center" wrapText="1"/>
    </xf>
    <xf numFmtId="0" fontId="19" fillId="0" borderId="12" xfId="18" applyFont="1" applyFill="1" applyBorder="1" applyAlignment="1">
      <alignment horizontal="center" vertical="center" wrapText="1"/>
    </xf>
  </cellXfs>
  <cellStyles count="27">
    <cellStyle name="ex69" xfId="26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5"/>
  <sheetViews>
    <sheetView showGridLines="0" tabSelected="1" topLeftCell="A378" zoomScaleNormal="100" workbookViewId="0">
      <selection activeCell="J15" sqref="J15"/>
    </sheetView>
  </sheetViews>
  <sheetFormatPr defaultRowHeight="12.75" outlineLevelRow="5" x14ac:dyDescent="0.2"/>
  <cols>
    <col min="1" max="1" width="42.140625" style="1" customWidth="1"/>
    <col min="2" max="2" width="10.140625" style="1" customWidth="1"/>
    <col min="3" max="3" width="9" style="1" customWidth="1"/>
    <col min="4" max="4" width="13.28515625" style="1" bestFit="1" customWidth="1"/>
    <col min="5" max="5" width="7.7109375" style="1" customWidth="1"/>
    <col min="6" max="7" width="16.5703125" style="1" customWidth="1"/>
    <col min="8" max="16384" width="9.140625" style="1"/>
  </cols>
  <sheetData>
    <row r="1" spans="1:9" ht="18.75" x14ac:dyDescent="0.3">
      <c r="F1" s="44"/>
      <c r="G1" s="44"/>
      <c r="H1" s="23"/>
      <c r="I1" s="23"/>
    </row>
    <row r="3" spans="1:9" ht="13.5" customHeight="1" x14ac:dyDescent="0.2">
      <c r="D3" s="19"/>
      <c r="E3" s="19"/>
      <c r="F3" s="19"/>
      <c r="G3" s="19" t="s">
        <v>243</v>
      </c>
      <c r="H3" s="19"/>
    </row>
    <row r="4" spans="1:9" x14ac:dyDescent="0.2">
      <c r="B4" s="19"/>
      <c r="C4" s="19"/>
      <c r="D4" s="19"/>
      <c r="E4" s="50" t="s">
        <v>318</v>
      </c>
      <c r="F4" s="50"/>
      <c r="G4" s="50"/>
    </row>
    <row r="5" spans="1:9" x14ac:dyDescent="0.2">
      <c r="C5" s="19"/>
      <c r="D5" s="19"/>
      <c r="E5" s="19"/>
      <c r="F5" s="50" t="s">
        <v>197</v>
      </c>
      <c r="G5" s="50"/>
    </row>
    <row r="6" spans="1:9" x14ac:dyDescent="0.2">
      <c r="E6" s="49" t="s">
        <v>319</v>
      </c>
      <c r="F6" s="49"/>
      <c r="G6" s="49"/>
    </row>
    <row r="7" spans="1:9" ht="30.75" customHeight="1" x14ac:dyDescent="0.2">
      <c r="A7" s="47" t="s">
        <v>0</v>
      </c>
      <c r="B7" s="47"/>
      <c r="C7" s="47"/>
      <c r="D7" s="47"/>
      <c r="E7" s="47"/>
      <c r="F7" s="47"/>
      <c r="G7" s="47"/>
    </row>
    <row r="8" spans="1:9" ht="39" customHeight="1" x14ac:dyDescent="0.2">
      <c r="A8" s="48" t="s">
        <v>244</v>
      </c>
      <c r="B8" s="48"/>
      <c r="C8" s="48"/>
      <c r="D8" s="48"/>
      <c r="E8" s="48"/>
      <c r="F8" s="48"/>
      <c r="G8" s="48"/>
    </row>
    <row r="9" spans="1:9" x14ac:dyDescent="0.2">
      <c r="F9" s="11"/>
      <c r="G9" s="11" t="s">
        <v>177</v>
      </c>
    </row>
    <row r="10" spans="1:9" x14ac:dyDescent="0.2">
      <c r="A10" s="51" t="s">
        <v>57</v>
      </c>
      <c r="B10" s="51" t="s">
        <v>58</v>
      </c>
      <c r="C10" s="51" t="s">
        <v>59</v>
      </c>
      <c r="D10" s="51" t="s">
        <v>1</v>
      </c>
      <c r="E10" s="51" t="s">
        <v>60</v>
      </c>
      <c r="F10" s="45" t="s">
        <v>2</v>
      </c>
      <c r="G10" s="46"/>
    </row>
    <row r="11" spans="1:9" s="2" customFormat="1" x14ac:dyDescent="0.2">
      <c r="A11" s="52"/>
      <c r="B11" s="52"/>
      <c r="C11" s="52"/>
      <c r="D11" s="52"/>
      <c r="E11" s="52"/>
      <c r="F11" s="21" t="s">
        <v>213</v>
      </c>
      <c r="G11" s="21" t="s">
        <v>320</v>
      </c>
    </row>
    <row r="12" spans="1:9" s="2" customForma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</row>
    <row r="13" spans="1:9" s="3" customFormat="1" ht="19.5" customHeight="1" x14ac:dyDescent="0.2">
      <c r="A13" s="6" t="s">
        <v>3</v>
      </c>
      <c r="B13" s="7" t="s">
        <v>61</v>
      </c>
      <c r="C13" s="7" t="s">
        <v>62</v>
      </c>
      <c r="D13" s="7" t="s">
        <v>63</v>
      </c>
      <c r="E13" s="7" t="s">
        <v>4</v>
      </c>
      <c r="F13" s="12">
        <f>F14+F20+F29+F41+F51+F57+F35</f>
        <v>128861503</v>
      </c>
      <c r="G13" s="12">
        <f>G14+G20+G29+G41+G51+G57+G35</f>
        <v>125227720</v>
      </c>
    </row>
    <row r="14" spans="1:9" s="3" customFormat="1" ht="31.5" customHeight="1" x14ac:dyDescent="0.2">
      <c r="A14" s="8" t="s">
        <v>5</v>
      </c>
      <c r="B14" s="7" t="s">
        <v>61</v>
      </c>
      <c r="C14" s="7" t="s">
        <v>64</v>
      </c>
      <c r="D14" s="7" t="s">
        <v>63</v>
      </c>
      <c r="E14" s="7" t="s">
        <v>4</v>
      </c>
      <c r="F14" s="13">
        <f t="shared" ref="F14:G18" si="0">F15</f>
        <v>2177100</v>
      </c>
      <c r="G14" s="13">
        <f t="shared" si="0"/>
        <v>2177100</v>
      </c>
    </row>
    <row r="15" spans="1:9" s="3" customFormat="1" ht="31.5" customHeight="1" x14ac:dyDescent="0.2">
      <c r="A15" s="8" t="s">
        <v>6</v>
      </c>
      <c r="B15" s="7" t="s">
        <v>61</v>
      </c>
      <c r="C15" s="7" t="s">
        <v>64</v>
      </c>
      <c r="D15" s="7" t="s">
        <v>65</v>
      </c>
      <c r="E15" s="7" t="s">
        <v>4</v>
      </c>
      <c r="F15" s="42">
        <f t="shared" si="0"/>
        <v>2177100</v>
      </c>
      <c r="G15" s="42">
        <f t="shared" si="0"/>
        <v>2177100</v>
      </c>
    </row>
    <row r="16" spans="1:9" s="3" customFormat="1" ht="35.25" customHeight="1" x14ac:dyDescent="0.2">
      <c r="A16" s="8" t="s">
        <v>66</v>
      </c>
      <c r="B16" s="7" t="s">
        <v>61</v>
      </c>
      <c r="C16" s="7" t="s">
        <v>64</v>
      </c>
      <c r="D16" s="7" t="s">
        <v>67</v>
      </c>
      <c r="E16" s="7" t="s">
        <v>4</v>
      </c>
      <c r="F16" s="42">
        <f t="shared" si="0"/>
        <v>2177100</v>
      </c>
      <c r="G16" s="42">
        <f t="shared" si="0"/>
        <v>2177100</v>
      </c>
    </row>
    <row r="17" spans="1:8" s="3" customFormat="1" x14ac:dyDescent="0.2">
      <c r="A17" s="6" t="s">
        <v>208</v>
      </c>
      <c r="B17" s="7" t="s">
        <v>61</v>
      </c>
      <c r="C17" s="7" t="s">
        <v>64</v>
      </c>
      <c r="D17" s="7" t="s">
        <v>68</v>
      </c>
      <c r="E17" s="7" t="s">
        <v>4</v>
      </c>
      <c r="F17" s="13">
        <f>F18</f>
        <v>2177100</v>
      </c>
      <c r="G17" s="13">
        <f>G18</f>
        <v>2177100</v>
      </c>
    </row>
    <row r="18" spans="1:8" s="3" customFormat="1" ht="78" customHeight="1" x14ac:dyDescent="0.2">
      <c r="A18" s="6" t="s">
        <v>180</v>
      </c>
      <c r="B18" s="7" t="s">
        <v>61</v>
      </c>
      <c r="C18" s="7" t="s">
        <v>64</v>
      </c>
      <c r="D18" s="7" t="s">
        <v>68</v>
      </c>
      <c r="E18" s="7" t="s">
        <v>69</v>
      </c>
      <c r="F18" s="13">
        <f t="shared" si="0"/>
        <v>2177100</v>
      </c>
      <c r="G18" s="13">
        <f t="shared" si="0"/>
        <v>2177100</v>
      </c>
    </row>
    <row r="19" spans="1:8" s="3" customFormat="1" ht="25.5" x14ac:dyDescent="0.2">
      <c r="A19" s="6" t="s">
        <v>198</v>
      </c>
      <c r="B19" s="7" t="s">
        <v>61</v>
      </c>
      <c r="C19" s="7" t="s">
        <v>64</v>
      </c>
      <c r="D19" s="7" t="s">
        <v>68</v>
      </c>
      <c r="E19" s="7" t="s">
        <v>7</v>
      </c>
      <c r="F19" s="13">
        <v>2177100</v>
      </c>
      <c r="G19" s="13">
        <v>2177100</v>
      </c>
      <c r="H19" s="26"/>
    </row>
    <row r="20" spans="1:8" s="3" customFormat="1" ht="63" customHeight="1" x14ac:dyDescent="0.2">
      <c r="A20" s="6" t="s">
        <v>70</v>
      </c>
      <c r="B20" s="7" t="s">
        <v>61</v>
      </c>
      <c r="C20" s="7" t="s">
        <v>71</v>
      </c>
      <c r="D20" s="7" t="s">
        <v>63</v>
      </c>
      <c r="E20" s="7" t="s">
        <v>4</v>
      </c>
      <c r="F20" s="9">
        <f>F21</f>
        <v>3655300</v>
      </c>
      <c r="G20" s="9">
        <f>G21</f>
        <v>3655300</v>
      </c>
      <c r="H20" s="26"/>
    </row>
    <row r="21" spans="1:8" s="3" customFormat="1" ht="32.25" customHeight="1" x14ac:dyDescent="0.2">
      <c r="A21" s="8" t="s">
        <v>6</v>
      </c>
      <c r="B21" s="7" t="s">
        <v>61</v>
      </c>
      <c r="C21" s="7" t="s">
        <v>71</v>
      </c>
      <c r="D21" s="7" t="s">
        <v>65</v>
      </c>
      <c r="E21" s="7" t="s">
        <v>4</v>
      </c>
      <c r="F21" s="42">
        <f>F22</f>
        <v>3655300</v>
      </c>
      <c r="G21" s="42">
        <f>G22</f>
        <v>3655300</v>
      </c>
      <c r="H21" s="26"/>
    </row>
    <row r="22" spans="1:8" s="3" customFormat="1" ht="44.25" customHeight="1" x14ac:dyDescent="0.2">
      <c r="A22" s="8" t="s">
        <v>66</v>
      </c>
      <c r="B22" s="7" t="s">
        <v>61</v>
      </c>
      <c r="C22" s="7" t="s">
        <v>71</v>
      </c>
      <c r="D22" s="7" t="s">
        <v>67</v>
      </c>
      <c r="E22" s="7" t="s">
        <v>4</v>
      </c>
      <c r="F22" s="42">
        <f>F23+F26</f>
        <v>3655300</v>
      </c>
      <c r="G22" s="42">
        <f>G23+G26</f>
        <v>3655300</v>
      </c>
      <c r="H22" s="26"/>
    </row>
    <row r="23" spans="1:8" s="3" customFormat="1" ht="39" customHeight="1" x14ac:dyDescent="0.2">
      <c r="A23" s="6" t="s">
        <v>209</v>
      </c>
      <c r="B23" s="7" t="s">
        <v>61</v>
      </c>
      <c r="C23" s="7" t="s">
        <v>71</v>
      </c>
      <c r="D23" s="7" t="s">
        <v>72</v>
      </c>
      <c r="E23" s="4" t="s">
        <v>4</v>
      </c>
      <c r="F23" s="9">
        <f>F24</f>
        <v>2002900</v>
      </c>
      <c r="G23" s="9">
        <f>G24</f>
        <v>2002900</v>
      </c>
      <c r="H23" s="26"/>
    </row>
    <row r="24" spans="1:8" s="3" customFormat="1" ht="80.25" customHeight="1" x14ac:dyDescent="0.2">
      <c r="A24" s="6" t="s">
        <v>180</v>
      </c>
      <c r="B24" s="7" t="s">
        <v>61</v>
      </c>
      <c r="C24" s="7" t="s">
        <v>71</v>
      </c>
      <c r="D24" s="7" t="s">
        <v>72</v>
      </c>
      <c r="E24" s="4" t="s">
        <v>69</v>
      </c>
      <c r="F24" s="9">
        <f>F25</f>
        <v>2002900</v>
      </c>
      <c r="G24" s="9">
        <f>G25</f>
        <v>2002900</v>
      </c>
      <c r="H24" s="26"/>
    </row>
    <row r="25" spans="1:8" s="3" customFormat="1" ht="33" customHeight="1" x14ac:dyDescent="0.2">
      <c r="A25" s="6" t="s">
        <v>198</v>
      </c>
      <c r="B25" s="7" t="s">
        <v>61</v>
      </c>
      <c r="C25" s="7" t="s">
        <v>71</v>
      </c>
      <c r="D25" s="7" t="s">
        <v>72</v>
      </c>
      <c r="E25" s="4" t="s">
        <v>7</v>
      </c>
      <c r="F25" s="9">
        <v>2002900</v>
      </c>
      <c r="G25" s="9">
        <v>2002900</v>
      </c>
      <c r="H25" s="26"/>
    </row>
    <row r="26" spans="1:8" s="3" customFormat="1" ht="45.75" customHeight="1" x14ac:dyDescent="0.2">
      <c r="A26" s="6" t="s">
        <v>210</v>
      </c>
      <c r="B26" s="7" t="s">
        <v>61</v>
      </c>
      <c r="C26" s="7" t="s">
        <v>71</v>
      </c>
      <c r="D26" s="7" t="s">
        <v>73</v>
      </c>
      <c r="E26" s="4" t="s">
        <v>4</v>
      </c>
      <c r="F26" s="9">
        <f>F27</f>
        <v>1652400</v>
      </c>
      <c r="G26" s="9">
        <f>G27</f>
        <v>1652400</v>
      </c>
      <c r="H26" s="26"/>
    </row>
    <row r="27" spans="1:8" s="3" customFormat="1" ht="76.5" customHeight="1" x14ac:dyDescent="0.2">
      <c r="A27" s="6" t="s">
        <v>180</v>
      </c>
      <c r="B27" s="7" t="s">
        <v>61</v>
      </c>
      <c r="C27" s="7" t="s">
        <v>71</v>
      </c>
      <c r="D27" s="7" t="s">
        <v>73</v>
      </c>
      <c r="E27" s="4" t="s">
        <v>69</v>
      </c>
      <c r="F27" s="9">
        <f>F28</f>
        <v>1652400</v>
      </c>
      <c r="G27" s="9">
        <f>G28</f>
        <v>1652400</v>
      </c>
      <c r="H27" s="26"/>
    </row>
    <row r="28" spans="1:8" s="3" customFormat="1" ht="25.5" x14ac:dyDescent="0.2">
      <c r="A28" s="6" t="s">
        <v>198</v>
      </c>
      <c r="B28" s="7" t="s">
        <v>61</v>
      </c>
      <c r="C28" s="7" t="s">
        <v>71</v>
      </c>
      <c r="D28" s="7" t="s">
        <v>73</v>
      </c>
      <c r="E28" s="4" t="s">
        <v>7</v>
      </c>
      <c r="F28" s="9">
        <v>1652400</v>
      </c>
      <c r="G28" s="9">
        <v>1652400</v>
      </c>
      <c r="H28" s="26"/>
    </row>
    <row r="29" spans="1:8" s="3" customFormat="1" ht="57.75" customHeight="1" outlineLevel="1" x14ac:dyDescent="0.2">
      <c r="A29" s="6" t="s">
        <v>9</v>
      </c>
      <c r="B29" s="7" t="s">
        <v>61</v>
      </c>
      <c r="C29" s="7" t="s">
        <v>74</v>
      </c>
      <c r="D29" s="7" t="s">
        <v>63</v>
      </c>
      <c r="E29" s="7" t="s">
        <v>4</v>
      </c>
      <c r="F29" s="9">
        <f t="shared" ref="F29:G33" si="1">F30</f>
        <v>13373800</v>
      </c>
      <c r="G29" s="9">
        <f t="shared" si="1"/>
        <v>13373800</v>
      </c>
      <c r="H29" s="26"/>
    </row>
    <row r="30" spans="1:8" s="3" customFormat="1" ht="24" customHeight="1" outlineLevel="2" x14ac:dyDescent="0.2">
      <c r="A30" s="8" t="s">
        <v>6</v>
      </c>
      <c r="B30" s="7" t="s">
        <v>61</v>
      </c>
      <c r="C30" s="7" t="s">
        <v>74</v>
      </c>
      <c r="D30" s="7" t="s">
        <v>65</v>
      </c>
      <c r="E30" s="7" t="s">
        <v>4</v>
      </c>
      <c r="F30" s="42">
        <f t="shared" si="1"/>
        <v>13373800</v>
      </c>
      <c r="G30" s="42">
        <f t="shared" si="1"/>
        <v>13373800</v>
      </c>
      <c r="H30" s="26"/>
    </row>
    <row r="31" spans="1:8" s="3" customFormat="1" ht="34.5" customHeight="1" outlineLevel="2" x14ac:dyDescent="0.2">
      <c r="A31" s="8" t="s">
        <v>66</v>
      </c>
      <c r="B31" s="7" t="s">
        <v>61</v>
      </c>
      <c r="C31" s="7" t="s">
        <v>74</v>
      </c>
      <c r="D31" s="7" t="s">
        <v>67</v>
      </c>
      <c r="E31" s="7" t="s">
        <v>4</v>
      </c>
      <c r="F31" s="42">
        <f t="shared" si="1"/>
        <v>13373800</v>
      </c>
      <c r="G31" s="42">
        <f t="shared" si="1"/>
        <v>13373800</v>
      </c>
      <c r="H31" s="26"/>
    </row>
    <row r="32" spans="1:8" s="3" customFormat="1" ht="41.25" customHeight="1" outlineLevel="3" x14ac:dyDescent="0.2">
      <c r="A32" s="6" t="s">
        <v>210</v>
      </c>
      <c r="B32" s="7" t="s">
        <v>61</v>
      </c>
      <c r="C32" s="7" t="s">
        <v>74</v>
      </c>
      <c r="D32" s="7" t="s">
        <v>73</v>
      </c>
      <c r="E32" s="4" t="s">
        <v>4</v>
      </c>
      <c r="F32" s="9">
        <f t="shared" si="1"/>
        <v>13373800</v>
      </c>
      <c r="G32" s="9">
        <f t="shared" si="1"/>
        <v>13373800</v>
      </c>
      <c r="H32" s="26"/>
    </row>
    <row r="33" spans="1:8" s="3" customFormat="1" ht="78" customHeight="1" outlineLevel="3" x14ac:dyDescent="0.2">
      <c r="A33" s="6" t="s">
        <v>180</v>
      </c>
      <c r="B33" s="7" t="s">
        <v>61</v>
      </c>
      <c r="C33" s="7" t="s">
        <v>74</v>
      </c>
      <c r="D33" s="7" t="s">
        <v>73</v>
      </c>
      <c r="E33" s="4" t="s">
        <v>69</v>
      </c>
      <c r="F33" s="9">
        <f t="shared" si="1"/>
        <v>13373800</v>
      </c>
      <c r="G33" s="9">
        <f t="shared" si="1"/>
        <v>13373800</v>
      </c>
      <c r="H33" s="26"/>
    </row>
    <row r="34" spans="1:8" s="3" customFormat="1" ht="25.5" outlineLevel="3" x14ac:dyDescent="0.2">
      <c r="A34" s="6" t="s">
        <v>198</v>
      </c>
      <c r="B34" s="7" t="s">
        <v>61</v>
      </c>
      <c r="C34" s="7" t="s">
        <v>74</v>
      </c>
      <c r="D34" s="7" t="s">
        <v>73</v>
      </c>
      <c r="E34" s="4" t="s">
        <v>7</v>
      </c>
      <c r="F34" s="9">
        <v>13373800</v>
      </c>
      <c r="G34" s="9">
        <v>13373800</v>
      </c>
      <c r="H34" s="26"/>
    </row>
    <row r="35" spans="1:8" s="3" customFormat="1" outlineLevel="3" x14ac:dyDescent="0.2">
      <c r="A35" s="16" t="s">
        <v>162</v>
      </c>
      <c r="B35" s="20" t="s">
        <v>61</v>
      </c>
      <c r="C35" s="20" t="s">
        <v>75</v>
      </c>
      <c r="D35" s="7" t="s">
        <v>63</v>
      </c>
      <c r="E35" s="20" t="s">
        <v>4</v>
      </c>
      <c r="F35" s="9">
        <f t="shared" ref="F35:G39" si="2">F36</f>
        <v>14133</v>
      </c>
      <c r="G35" s="9">
        <f t="shared" si="2"/>
        <v>12562</v>
      </c>
      <c r="H35" s="26"/>
    </row>
    <row r="36" spans="1:8" s="3" customFormat="1" ht="25.5" outlineLevel="3" x14ac:dyDescent="0.2">
      <c r="A36" s="22" t="s">
        <v>6</v>
      </c>
      <c r="B36" s="7" t="s">
        <v>61</v>
      </c>
      <c r="C36" s="7" t="s">
        <v>75</v>
      </c>
      <c r="D36" s="7" t="s">
        <v>65</v>
      </c>
      <c r="E36" s="7" t="s">
        <v>4</v>
      </c>
      <c r="F36" s="9">
        <f t="shared" si="2"/>
        <v>14133</v>
      </c>
      <c r="G36" s="9">
        <f t="shared" si="2"/>
        <v>12562</v>
      </c>
      <c r="H36" s="26"/>
    </row>
    <row r="37" spans="1:8" s="3" customFormat="1" ht="33.75" customHeight="1" outlineLevel="3" x14ac:dyDescent="0.2">
      <c r="A37" s="22" t="s">
        <v>66</v>
      </c>
      <c r="B37" s="7" t="s">
        <v>61</v>
      </c>
      <c r="C37" s="7" t="s">
        <v>75</v>
      </c>
      <c r="D37" s="7" t="s">
        <v>67</v>
      </c>
      <c r="E37" s="7" t="s">
        <v>4</v>
      </c>
      <c r="F37" s="9">
        <f t="shared" si="2"/>
        <v>14133</v>
      </c>
      <c r="G37" s="9">
        <f t="shared" si="2"/>
        <v>12562</v>
      </c>
      <c r="H37" s="26"/>
    </row>
    <row r="38" spans="1:8" s="3" customFormat="1" ht="63.75" outlineLevel="3" x14ac:dyDescent="0.2">
      <c r="A38" s="16" t="s">
        <v>163</v>
      </c>
      <c r="B38" s="7" t="s">
        <v>61</v>
      </c>
      <c r="C38" s="7" t="s">
        <v>75</v>
      </c>
      <c r="D38" s="7" t="s">
        <v>164</v>
      </c>
      <c r="E38" s="4" t="s">
        <v>4</v>
      </c>
      <c r="F38" s="9">
        <v>14133</v>
      </c>
      <c r="G38" s="9">
        <v>12562</v>
      </c>
      <c r="H38" s="26"/>
    </row>
    <row r="39" spans="1:8" s="3" customFormat="1" ht="25.5" outlineLevel="3" x14ac:dyDescent="0.2">
      <c r="A39" s="16" t="s">
        <v>241</v>
      </c>
      <c r="B39" s="7" t="s">
        <v>61</v>
      </c>
      <c r="C39" s="7" t="s">
        <v>75</v>
      </c>
      <c r="D39" s="7" t="s">
        <v>164</v>
      </c>
      <c r="E39" s="4" t="s">
        <v>76</v>
      </c>
      <c r="F39" s="9">
        <f t="shared" si="2"/>
        <v>14133</v>
      </c>
      <c r="G39" s="9">
        <f t="shared" si="2"/>
        <v>12562</v>
      </c>
      <c r="H39" s="26"/>
    </row>
    <row r="40" spans="1:8" s="3" customFormat="1" ht="38.25" outlineLevel="3" x14ac:dyDescent="0.2">
      <c r="A40" s="16" t="s">
        <v>77</v>
      </c>
      <c r="B40" s="7" t="s">
        <v>61</v>
      </c>
      <c r="C40" s="7" t="s">
        <v>75</v>
      </c>
      <c r="D40" s="7" t="s">
        <v>164</v>
      </c>
      <c r="E40" s="4" t="s">
        <v>8</v>
      </c>
      <c r="F40" s="9">
        <v>14133</v>
      </c>
      <c r="G40" s="9">
        <v>12562</v>
      </c>
      <c r="H40" s="26"/>
    </row>
    <row r="41" spans="1:8" s="3" customFormat="1" ht="38.25" x14ac:dyDescent="0.2">
      <c r="A41" s="6" t="s">
        <v>10</v>
      </c>
      <c r="B41" s="7" t="s">
        <v>61</v>
      </c>
      <c r="C41" s="7" t="s">
        <v>78</v>
      </c>
      <c r="D41" s="7" t="s">
        <v>63</v>
      </c>
      <c r="E41" s="7" t="s">
        <v>4</v>
      </c>
      <c r="F41" s="9">
        <f t="shared" ref="F41:G43" si="3">F42</f>
        <v>6813640</v>
      </c>
      <c r="G41" s="9">
        <f t="shared" si="3"/>
        <v>6813640</v>
      </c>
      <c r="H41" s="26"/>
    </row>
    <row r="42" spans="1:8" s="3" customFormat="1" ht="25.5" x14ac:dyDescent="0.2">
      <c r="A42" s="8" t="s">
        <v>11</v>
      </c>
      <c r="B42" s="7" t="s">
        <v>61</v>
      </c>
      <c r="C42" s="7" t="s">
        <v>78</v>
      </c>
      <c r="D42" s="7" t="s">
        <v>65</v>
      </c>
      <c r="E42" s="7" t="s">
        <v>4</v>
      </c>
      <c r="F42" s="9">
        <f t="shared" si="3"/>
        <v>6813640</v>
      </c>
      <c r="G42" s="9">
        <f t="shared" si="3"/>
        <v>6813640</v>
      </c>
      <c r="H42" s="26"/>
    </row>
    <row r="43" spans="1:8" s="3" customFormat="1" ht="25.5" x14ac:dyDescent="0.2">
      <c r="A43" s="8" t="s">
        <v>66</v>
      </c>
      <c r="B43" s="7" t="s">
        <v>61</v>
      </c>
      <c r="C43" s="7" t="s">
        <v>78</v>
      </c>
      <c r="D43" s="7" t="s">
        <v>67</v>
      </c>
      <c r="E43" s="7" t="s">
        <v>4</v>
      </c>
      <c r="F43" s="9">
        <f t="shared" si="3"/>
        <v>6813640</v>
      </c>
      <c r="G43" s="9">
        <f t="shared" si="3"/>
        <v>6813640</v>
      </c>
      <c r="H43" s="26"/>
    </row>
    <row r="44" spans="1:8" s="3" customFormat="1" ht="54" customHeight="1" x14ac:dyDescent="0.2">
      <c r="A44" s="6" t="s">
        <v>210</v>
      </c>
      <c r="B44" s="7" t="s">
        <v>61</v>
      </c>
      <c r="C44" s="7" t="s">
        <v>78</v>
      </c>
      <c r="D44" s="7" t="s">
        <v>73</v>
      </c>
      <c r="E44" s="4" t="s">
        <v>4</v>
      </c>
      <c r="F44" s="9">
        <f>F45+F47+F49</f>
        <v>6813640</v>
      </c>
      <c r="G44" s="9">
        <f>G45+G47+G49</f>
        <v>6813640</v>
      </c>
      <c r="H44" s="26"/>
    </row>
    <row r="45" spans="1:8" s="3" customFormat="1" ht="77.25" customHeight="1" outlineLevel="5" x14ac:dyDescent="0.2">
      <c r="A45" s="6" t="s">
        <v>180</v>
      </c>
      <c r="B45" s="7" t="s">
        <v>61</v>
      </c>
      <c r="C45" s="7" t="s">
        <v>78</v>
      </c>
      <c r="D45" s="7" t="s">
        <v>73</v>
      </c>
      <c r="E45" s="4" t="s">
        <v>69</v>
      </c>
      <c r="F45" s="9">
        <f>F46</f>
        <v>6792140</v>
      </c>
      <c r="G45" s="9">
        <f>G46</f>
        <v>6792140</v>
      </c>
      <c r="H45" s="26"/>
    </row>
    <row r="46" spans="1:8" s="3" customFormat="1" ht="31.5" customHeight="1" outlineLevel="5" x14ac:dyDescent="0.2">
      <c r="A46" s="6" t="s">
        <v>198</v>
      </c>
      <c r="B46" s="7" t="s">
        <v>61</v>
      </c>
      <c r="C46" s="7" t="s">
        <v>78</v>
      </c>
      <c r="D46" s="7" t="s">
        <v>73</v>
      </c>
      <c r="E46" s="4" t="s">
        <v>7</v>
      </c>
      <c r="F46" s="9">
        <v>6792140</v>
      </c>
      <c r="G46" s="9">
        <v>6792140</v>
      </c>
      <c r="H46" s="26"/>
    </row>
    <row r="47" spans="1:8" s="3" customFormat="1" ht="33" customHeight="1" outlineLevel="5" x14ac:dyDescent="0.2">
      <c r="A47" s="6" t="s">
        <v>241</v>
      </c>
      <c r="B47" s="7" t="s">
        <v>61</v>
      </c>
      <c r="C47" s="7" t="s">
        <v>78</v>
      </c>
      <c r="D47" s="7" t="s">
        <v>73</v>
      </c>
      <c r="E47" s="4" t="s">
        <v>76</v>
      </c>
      <c r="F47" s="9">
        <f>F48</f>
        <v>20000</v>
      </c>
      <c r="G47" s="9">
        <f>G48</f>
        <v>20000</v>
      </c>
      <c r="H47" s="26"/>
    </row>
    <row r="48" spans="1:8" s="3" customFormat="1" ht="42" customHeight="1" outlineLevel="1" x14ac:dyDescent="0.2">
      <c r="A48" s="6" t="s">
        <v>77</v>
      </c>
      <c r="B48" s="7" t="s">
        <v>61</v>
      </c>
      <c r="C48" s="7" t="s">
        <v>78</v>
      </c>
      <c r="D48" s="7" t="s">
        <v>73</v>
      </c>
      <c r="E48" s="4" t="s">
        <v>8</v>
      </c>
      <c r="F48" s="9">
        <v>20000</v>
      </c>
      <c r="G48" s="9">
        <v>20000</v>
      </c>
      <c r="H48" s="26"/>
    </row>
    <row r="49" spans="1:8" s="3" customFormat="1" ht="21.75" customHeight="1" outlineLevel="1" x14ac:dyDescent="0.2">
      <c r="A49" s="6" t="s">
        <v>79</v>
      </c>
      <c r="B49" s="7" t="s">
        <v>61</v>
      </c>
      <c r="C49" s="7" t="s">
        <v>78</v>
      </c>
      <c r="D49" s="7" t="s">
        <v>73</v>
      </c>
      <c r="E49" s="4" t="s">
        <v>80</v>
      </c>
      <c r="F49" s="9">
        <f>F50</f>
        <v>1500</v>
      </c>
      <c r="G49" s="9">
        <f>G50</f>
        <v>1500</v>
      </c>
      <c r="H49" s="26"/>
    </row>
    <row r="50" spans="1:8" s="3" customFormat="1" outlineLevel="2" x14ac:dyDescent="0.2">
      <c r="A50" s="6" t="s">
        <v>12</v>
      </c>
      <c r="B50" s="7" t="s">
        <v>61</v>
      </c>
      <c r="C50" s="7" t="s">
        <v>78</v>
      </c>
      <c r="D50" s="7" t="s">
        <v>73</v>
      </c>
      <c r="E50" s="4" t="s">
        <v>13</v>
      </c>
      <c r="F50" s="9">
        <v>1500</v>
      </c>
      <c r="G50" s="9">
        <v>1500</v>
      </c>
      <c r="H50" s="26"/>
    </row>
    <row r="51" spans="1:8" s="3" customFormat="1" ht="25.5" customHeight="1" outlineLevel="3" x14ac:dyDescent="0.2">
      <c r="A51" s="6" t="s">
        <v>14</v>
      </c>
      <c r="B51" s="7" t="s">
        <v>61</v>
      </c>
      <c r="C51" s="7" t="s">
        <v>81</v>
      </c>
      <c r="D51" s="7" t="s">
        <v>63</v>
      </c>
      <c r="E51" s="7" t="s">
        <v>4</v>
      </c>
      <c r="F51" s="9">
        <f t="shared" ref="F51:G55" si="4">F52</f>
        <v>100000</v>
      </c>
      <c r="G51" s="9">
        <f t="shared" si="4"/>
        <v>100000</v>
      </c>
      <c r="H51" s="26"/>
    </row>
    <row r="52" spans="1:8" s="3" customFormat="1" ht="32.25" customHeight="1" outlineLevel="3" x14ac:dyDescent="0.2">
      <c r="A52" s="8" t="s">
        <v>6</v>
      </c>
      <c r="B52" s="7" t="s">
        <v>61</v>
      </c>
      <c r="C52" s="7" t="s">
        <v>81</v>
      </c>
      <c r="D52" s="7" t="s">
        <v>65</v>
      </c>
      <c r="E52" s="10" t="s">
        <v>4</v>
      </c>
      <c r="F52" s="9">
        <f t="shared" si="4"/>
        <v>100000</v>
      </c>
      <c r="G52" s="9">
        <f t="shared" si="4"/>
        <v>100000</v>
      </c>
      <c r="H52" s="26"/>
    </row>
    <row r="53" spans="1:8" s="3" customFormat="1" ht="30.75" customHeight="1" outlineLevel="3" x14ac:dyDescent="0.2">
      <c r="A53" s="8" t="s">
        <v>66</v>
      </c>
      <c r="B53" s="7" t="s">
        <v>61</v>
      </c>
      <c r="C53" s="7" t="s">
        <v>81</v>
      </c>
      <c r="D53" s="7" t="s">
        <v>67</v>
      </c>
      <c r="E53" s="7" t="s">
        <v>4</v>
      </c>
      <c r="F53" s="9">
        <f t="shared" si="4"/>
        <v>100000</v>
      </c>
      <c r="G53" s="9">
        <f t="shared" si="4"/>
        <v>100000</v>
      </c>
      <c r="H53" s="26"/>
    </row>
    <row r="54" spans="1:8" s="3" customFormat="1" ht="32.25" customHeight="1" outlineLevel="5" x14ac:dyDescent="0.2">
      <c r="A54" s="6" t="s">
        <v>46</v>
      </c>
      <c r="B54" s="7" t="s">
        <v>61</v>
      </c>
      <c r="C54" s="7" t="s">
        <v>81</v>
      </c>
      <c r="D54" s="7" t="s">
        <v>82</v>
      </c>
      <c r="E54" s="4" t="s">
        <v>4</v>
      </c>
      <c r="F54" s="9">
        <f t="shared" si="4"/>
        <v>100000</v>
      </c>
      <c r="G54" s="9">
        <f t="shared" si="4"/>
        <v>100000</v>
      </c>
      <c r="H54" s="26"/>
    </row>
    <row r="55" spans="1:8" s="3" customFormat="1" ht="16.5" customHeight="1" outlineLevel="1" x14ac:dyDescent="0.2">
      <c r="A55" s="8" t="s">
        <v>79</v>
      </c>
      <c r="B55" s="7" t="s">
        <v>61</v>
      </c>
      <c r="C55" s="7" t="s">
        <v>81</v>
      </c>
      <c r="D55" s="7" t="s">
        <v>82</v>
      </c>
      <c r="E55" s="7" t="s">
        <v>80</v>
      </c>
      <c r="F55" s="9">
        <f t="shared" si="4"/>
        <v>100000</v>
      </c>
      <c r="G55" s="9">
        <f t="shared" si="4"/>
        <v>100000</v>
      </c>
      <c r="H55" s="26"/>
    </row>
    <row r="56" spans="1:8" s="3" customFormat="1" ht="21.75" customHeight="1" outlineLevel="1" x14ac:dyDescent="0.2">
      <c r="A56" s="6" t="s">
        <v>15</v>
      </c>
      <c r="B56" s="7" t="s">
        <v>61</v>
      </c>
      <c r="C56" s="7" t="s">
        <v>81</v>
      </c>
      <c r="D56" s="7" t="s">
        <v>82</v>
      </c>
      <c r="E56" s="4" t="s">
        <v>16</v>
      </c>
      <c r="F56" s="9">
        <v>100000</v>
      </c>
      <c r="G56" s="9">
        <v>100000</v>
      </c>
      <c r="H56" s="26"/>
    </row>
    <row r="57" spans="1:8" s="3" customFormat="1" outlineLevel="1" x14ac:dyDescent="0.2">
      <c r="A57" s="6" t="s">
        <v>17</v>
      </c>
      <c r="B57" s="7" t="s">
        <v>61</v>
      </c>
      <c r="C57" s="7" t="s">
        <v>83</v>
      </c>
      <c r="D57" s="7" t="s">
        <v>63</v>
      </c>
      <c r="E57" s="7" t="s">
        <v>4</v>
      </c>
      <c r="F57" s="9">
        <f>F77+F58+F62+F67</f>
        <v>102727530</v>
      </c>
      <c r="G57" s="9">
        <f>G77+G58+G62+G67</f>
        <v>99095318</v>
      </c>
      <c r="H57" s="26"/>
    </row>
    <row r="58" spans="1:8" s="3" customFormat="1" ht="51" outlineLevel="1" x14ac:dyDescent="0.2">
      <c r="A58" s="6" t="s">
        <v>270</v>
      </c>
      <c r="B58" s="7" t="s">
        <v>61</v>
      </c>
      <c r="C58" s="7" t="s">
        <v>83</v>
      </c>
      <c r="D58" s="7" t="s">
        <v>271</v>
      </c>
      <c r="E58" s="7" t="s">
        <v>4</v>
      </c>
      <c r="F58" s="9">
        <f t="shared" ref="F58:G60" si="5">F59</f>
        <v>500000</v>
      </c>
      <c r="G58" s="9">
        <f t="shared" si="5"/>
        <v>0</v>
      </c>
      <c r="H58" s="26"/>
    </row>
    <row r="59" spans="1:8" s="3" customFormat="1" ht="51" outlineLevel="1" x14ac:dyDescent="0.2">
      <c r="A59" s="6" t="s">
        <v>305</v>
      </c>
      <c r="B59" s="7" t="s">
        <v>61</v>
      </c>
      <c r="C59" s="7" t="s">
        <v>83</v>
      </c>
      <c r="D59" s="7" t="s">
        <v>272</v>
      </c>
      <c r="E59" s="7" t="s">
        <v>4</v>
      </c>
      <c r="F59" s="9">
        <f t="shared" si="5"/>
        <v>500000</v>
      </c>
      <c r="G59" s="9">
        <f t="shared" si="5"/>
        <v>0</v>
      </c>
      <c r="H59" s="26"/>
    </row>
    <row r="60" spans="1:8" s="3" customFormat="1" ht="25.5" outlineLevel="1" x14ac:dyDescent="0.2">
      <c r="A60" s="6" t="s">
        <v>241</v>
      </c>
      <c r="B60" s="7" t="s">
        <v>61</v>
      </c>
      <c r="C60" s="7" t="s">
        <v>83</v>
      </c>
      <c r="D60" s="7" t="s">
        <v>272</v>
      </c>
      <c r="E60" s="7" t="s">
        <v>76</v>
      </c>
      <c r="F60" s="9">
        <f t="shared" si="5"/>
        <v>500000</v>
      </c>
      <c r="G60" s="9">
        <f t="shared" si="5"/>
        <v>0</v>
      </c>
      <c r="H60" s="26"/>
    </row>
    <row r="61" spans="1:8" s="3" customFormat="1" ht="38.25" outlineLevel="1" x14ac:dyDescent="0.2">
      <c r="A61" s="6" t="s">
        <v>77</v>
      </c>
      <c r="B61" s="7" t="s">
        <v>61</v>
      </c>
      <c r="C61" s="7" t="s">
        <v>83</v>
      </c>
      <c r="D61" s="7" t="s">
        <v>272</v>
      </c>
      <c r="E61" s="7" t="s">
        <v>8</v>
      </c>
      <c r="F61" s="9">
        <v>500000</v>
      </c>
      <c r="G61" s="9"/>
      <c r="H61" s="26"/>
    </row>
    <row r="62" spans="1:8" s="3" customFormat="1" ht="38.25" outlineLevel="1" x14ac:dyDescent="0.2">
      <c r="A62" s="6" t="s">
        <v>273</v>
      </c>
      <c r="B62" s="7" t="s">
        <v>61</v>
      </c>
      <c r="C62" s="7" t="s">
        <v>83</v>
      </c>
      <c r="D62" s="7" t="s">
        <v>84</v>
      </c>
      <c r="E62" s="7" t="s">
        <v>4</v>
      </c>
      <c r="F62" s="9">
        <f t="shared" ref="F62:G65" si="6">F63</f>
        <v>2668300</v>
      </c>
      <c r="G62" s="9">
        <f t="shared" si="6"/>
        <v>0</v>
      </c>
      <c r="H62" s="26"/>
    </row>
    <row r="63" spans="1:8" s="3" customFormat="1" outlineLevel="1" x14ac:dyDescent="0.2">
      <c r="A63" s="6" t="s">
        <v>306</v>
      </c>
      <c r="B63" s="7" t="s">
        <v>61</v>
      </c>
      <c r="C63" s="7" t="s">
        <v>83</v>
      </c>
      <c r="D63" s="7" t="s">
        <v>274</v>
      </c>
      <c r="E63" s="7" t="s">
        <v>4</v>
      </c>
      <c r="F63" s="9">
        <f t="shared" si="6"/>
        <v>2668300</v>
      </c>
      <c r="G63" s="9">
        <f t="shared" si="6"/>
        <v>0</v>
      </c>
      <c r="H63" s="26"/>
    </row>
    <row r="64" spans="1:8" s="3" customFormat="1" ht="25.5" outlineLevel="1" x14ac:dyDescent="0.2">
      <c r="A64" s="6" t="s">
        <v>307</v>
      </c>
      <c r="B64" s="7" t="s">
        <v>61</v>
      </c>
      <c r="C64" s="7" t="s">
        <v>83</v>
      </c>
      <c r="D64" s="7" t="s">
        <v>275</v>
      </c>
      <c r="E64" s="7" t="s">
        <v>4</v>
      </c>
      <c r="F64" s="9">
        <f t="shared" si="6"/>
        <v>2668300</v>
      </c>
      <c r="G64" s="9">
        <f t="shared" si="6"/>
        <v>0</v>
      </c>
      <c r="H64" s="26"/>
    </row>
    <row r="65" spans="1:8" s="3" customFormat="1" ht="25.5" outlineLevel="1" x14ac:dyDescent="0.2">
      <c r="A65" s="6" t="s">
        <v>241</v>
      </c>
      <c r="B65" s="7" t="s">
        <v>61</v>
      </c>
      <c r="C65" s="7" t="s">
        <v>83</v>
      </c>
      <c r="D65" s="7" t="s">
        <v>275</v>
      </c>
      <c r="E65" s="7" t="s">
        <v>76</v>
      </c>
      <c r="F65" s="9">
        <f t="shared" si="6"/>
        <v>2668300</v>
      </c>
      <c r="G65" s="9">
        <f t="shared" si="6"/>
        <v>0</v>
      </c>
      <c r="H65" s="26"/>
    </row>
    <row r="66" spans="1:8" s="3" customFormat="1" ht="38.25" outlineLevel="1" x14ac:dyDescent="0.2">
      <c r="A66" s="6" t="s">
        <v>77</v>
      </c>
      <c r="B66" s="7" t="s">
        <v>61</v>
      </c>
      <c r="C66" s="7" t="s">
        <v>83</v>
      </c>
      <c r="D66" s="7" t="s">
        <v>275</v>
      </c>
      <c r="E66" s="7" t="s">
        <v>8</v>
      </c>
      <c r="F66" s="9">
        <v>2668300</v>
      </c>
      <c r="G66" s="9">
        <v>0</v>
      </c>
      <c r="H66" s="26"/>
    </row>
    <row r="67" spans="1:8" s="3" customFormat="1" ht="38.25" outlineLevel="1" x14ac:dyDescent="0.2">
      <c r="A67" s="6" t="s">
        <v>276</v>
      </c>
      <c r="B67" s="7" t="s">
        <v>61</v>
      </c>
      <c r="C67" s="7" t="s">
        <v>83</v>
      </c>
      <c r="D67" s="7" t="s">
        <v>141</v>
      </c>
      <c r="E67" s="7" t="s">
        <v>4</v>
      </c>
      <c r="F67" s="9">
        <f>F68</f>
        <v>1141000</v>
      </c>
      <c r="G67" s="9">
        <f>G68</f>
        <v>560000</v>
      </c>
      <c r="H67" s="26"/>
    </row>
    <row r="68" spans="1:8" s="3" customFormat="1" ht="38.25" outlineLevel="1" x14ac:dyDescent="0.2">
      <c r="A68" s="6" t="s">
        <v>308</v>
      </c>
      <c r="B68" s="7" t="s">
        <v>61</v>
      </c>
      <c r="C68" s="7" t="s">
        <v>83</v>
      </c>
      <c r="D68" s="7" t="s">
        <v>277</v>
      </c>
      <c r="E68" s="7" t="s">
        <v>4</v>
      </c>
      <c r="F68" s="9">
        <f>F69+F72</f>
        <v>1141000</v>
      </c>
      <c r="G68" s="9">
        <f>G69+G72</f>
        <v>560000</v>
      </c>
      <c r="H68" s="26"/>
    </row>
    <row r="69" spans="1:8" s="3" customFormat="1" ht="38.25" outlineLevel="1" x14ac:dyDescent="0.2">
      <c r="A69" s="6" t="s">
        <v>278</v>
      </c>
      <c r="B69" s="7" t="s">
        <v>61</v>
      </c>
      <c r="C69" s="7" t="s">
        <v>83</v>
      </c>
      <c r="D69" s="7" t="s">
        <v>279</v>
      </c>
      <c r="E69" s="7" t="s">
        <v>4</v>
      </c>
      <c r="F69" s="9">
        <f>F70</f>
        <v>581000</v>
      </c>
      <c r="G69" s="9">
        <f>G70</f>
        <v>0</v>
      </c>
      <c r="H69" s="26"/>
    </row>
    <row r="70" spans="1:8" s="3" customFormat="1" ht="25.5" outlineLevel="1" x14ac:dyDescent="0.2">
      <c r="A70" s="6" t="s">
        <v>241</v>
      </c>
      <c r="B70" s="7" t="s">
        <v>61</v>
      </c>
      <c r="C70" s="7" t="s">
        <v>83</v>
      </c>
      <c r="D70" s="7" t="s">
        <v>279</v>
      </c>
      <c r="E70" s="7" t="s">
        <v>76</v>
      </c>
      <c r="F70" s="9">
        <f>F71</f>
        <v>581000</v>
      </c>
      <c r="G70" s="9">
        <f>G71</f>
        <v>0</v>
      </c>
      <c r="H70" s="26"/>
    </row>
    <row r="71" spans="1:8" s="3" customFormat="1" ht="38.25" outlineLevel="1" x14ac:dyDescent="0.2">
      <c r="A71" s="6" t="s">
        <v>77</v>
      </c>
      <c r="B71" s="7" t="s">
        <v>61</v>
      </c>
      <c r="C71" s="7" t="s">
        <v>83</v>
      </c>
      <c r="D71" s="7" t="s">
        <v>279</v>
      </c>
      <c r="E71" s="7" t="s">
        <v>8</v>
      </c>
      <c r="F71" s="9">
        <v>581000</v>
      </c>
      <c r="G71" s="9">
        <v>0</v>
      </c>
      <c r="H71" s="26"/>
    </row>
    <row r="72" spans="1:8" s="3" customFormat="1" ht="25.5" outlineLevel="1" x14ac:dyDescent="0.2">
      <c r="A72" s="6" t="s">
        <v>280</v>
      </c>
      <c r="B72" s="7" t="s">
        <v>61</v>
      </c>
      <c r="C72" s="7" t="s">
        <v>83</v>
      </c>
      <c r="D72" s="7" t="s">
        <v>281</v>
      </c>
      <c r="E72" s="7" t="s">
        <v>4</v>
      </c>
      <c r="F72" s="9">
        <f>F73+F75</f>
        <v>560000</v>
      </c>
      <c r="G72" s="9">
        <f>G73+G75</f>
        <v>560000</v>
      </c>
      <c r="H72" s="26"/>
    </row>
    <row r="73" spans="1:8" s="3" customFormat="1" ht="25.5" outlineLevel="1" x14ac:dyDescent="0.2">
      <c r="A73" s="6" t="s">
        <v>241</v>
      </c>
      <c r="B73" s="7" t="s">
        <v>61</v>
      </c>
      <c r="C73" s="7" t="s">
        <v>83</v>
      </c>
      <c r="D73" s="7" t="s">
        <v>281</v>
      </c>
      <c r="E73" s="7" t="s">
        <v>76</v>
      </c>
      <c r="F73" s="9">
        <f>F74</f>
        <v>351000</v>
      </c>
      <c r="G73" s="9">
        <f>G74</f>
        <v>351000</v>
      </c>
      <c r="H73" s="26"/>
    </row>
    <row r="74" spans="1:8" s="3" customFormat="1" ht="38.25" outlineLevel="1" x14ac:dyDescent="0.2">
      <c r="A74" s="6" t="s">
        <v>77</v>
      </c>
      <c r="B74" s="7" t="s">
        <v>61</v>
      </c>
      <c r="C74" s="7" t="s">
        <v>83</v>
      </c>
      <c r="D74" s="7" t="s">
        <v>281</v>
      </c>
      <c r="E74" s="7" t="s">
        <v>8</v>
      </c>
      <c r="F74" s="9">
        <v>351000</v>
      </c>
      <c r="G74" s="9">
        <v>351000</v>
      </c>
      <c r="H74" s="26"/>
    </row>
    <row r="75" spans="1:8" s="3" customFormat="1" outlineLevel="1" x14ac:dyDescent="0.2">
      <c r="A75" s="6" t="s">
        <v>79</v>
      </c>
      <c r="B75" s="7" t="s">
        <v>61</v>
      </c>
      <c r="C75" s="7" t="s">
        <v>83</v>
      </c>
      <c r="D75" s="7" t="s">
        <v>281</v>
      </c>
      <c r="E75" s="7" t="s">
        <v>80</v>
      </c>
      <c r="F75" s="9">
        <f>F76</f>
        <v>209000</v>
      </c>
      <c r="G75" s="9">
        <f>G76</f>
        <v>209000</v>
      </c>
      <c r="H75" s="26"/>
    </row>
    <row r="76" spans="1:8" s="3" customFormat="1" outlineLevel="1" x14ac:dyDescent="0.2">
      <c r="A76" s="6" t="s">
        <v>282</v>
      </c>
      <c r="B76" s="7" t="s">
        <v>61</v>
      </c>
      <c r="C76" s="7" t="s">
        <v>83</v>
      </c>
      <c r="D76" s="7" t="s">
        <v>281</v>
      </c>
      <c r="E76" s="7" t="s">
        <v>13</v>
      </c>
      <c r="F76" s="9">
        <v>209000</v>
      </c>
      <c r="G76" s="9">
        <v>209000</v>
      </c>
      <c r="H76" s="26"/>
    </row>
    <row r="77" spans="1:8" s="3" customFormat="1" ht="29.25" customHeight="1" outlineLevel="2" x14ac:dyDescent="0.2">
      <c r="A77" s="8" t="s">
        <v>309</v>
      </c>
      <c r="B77" s="7" t="s">
        <v>61</v>
      </c>
      <c r="C77" s="7" t="s">
        <v>83</v>
      </c>
      <c r="D77" s="7" t="s">
        <v>65</v>
      </c>
      <c r="E77" s="7" t="s">
        <v>4</v>
      </c>
      <c r="F77" s="9">
        <f>F78</f>
        <v>98418230</v>
      </c>
      <c r="G77" s="9">
        <f>G78</f>
        <v>98535318</v>
      </c>
      <c r="H77" s="26"/>
    </row>
    <row r="78" spans="1:8" s="3" customFormat="1" ht="30" customHeight="1" outlineLevel="2" x14ac:dyDescent="0.2">
      <c r="A78" s="8" t="s">
        <v>66</v>
      </c>
      <c r="B78" s="7" t="s">
        <v>61</v>
      </c>
      <c r="C78" s="7" t="s">
        <v>83</v>
      </c>
      <c r="D78" s="7" t="s">
        <v>67</v>
      </c>
      <c r="E78" s="7" t="s">
        <v>4</v>
      </c>
      <c r="F78" s="9">
        <f>F79+F87+F101+F112+F94+F84+F104+F109+F117</f>
        <v>98418230</v>
      </c>
      <c r="G78" s="9">
        <f>G79+G87+G101+G112+G94+G84+G104+G109+G117</f>
        <v>98535318</v>
      </c>
      <c r="H78" s="26"/>
    </row>
    <row r="79" spans="1:8" s="3" customFormat="1" ht="51" outlineLevel="1" x14ac:dyDescent="0.2">
      <c r="A79" s="6" t="s">
        <v>210</v>
      </c>
      <c r="B79" s="7" t="s">
        <v>61</v>
      </c>
      <c r="C79" s="7" t="s">
        <v>83</v>
      </c>
      <c r="D79" s="7" t="s">
        <v>73</v>
      </c>
      <c r="E79" s="4" t="s">
        <v>4</v>
      </c>
      <c r="F79" s="9">
        <f>F80+F82</f>
        <v>33821400</v>
      </c>
      <c r="G79" s="9">
        <f>G80+G82</f>
        <v>33821400</v>
      </c>
      <c r="H79" s="26"/>
    </row>
    <row r="80" spans="1:8" s="3" customFormat="1" ht="72" customHeight="1" outlineLevel="1" x14ac:dyDescent="0.2">
      <c r="A80" s="6" t="s">
        <v>180</v>
      </c>
      <c r="B80" s="7" t="s">
        <v>61</v>
      </c>
      <c r="C80" s="7" t="s">
        <v>83</v>
      </c>
      <c r="D80" s="7" t="s">
        <v>73</v>
      </c>
      <c r="E80" s="4" t="s">
        <v>69</v>
      </c>
      <c r="F80" s="9">
        <f>F81</f>
        <v>33681400</v>
      </c>
      <c r="G80" s="9">
        <f>G81</f>
        <v>33681400</v>
      </c>
      <c r="H80" s="26"/>
    </row>
    <row r="81" spans="1:8" s="3" customFormat="1" ht="25.5" outlineLevel="1" x14ac:dyDescent="0.2">
      <c r="A81" s="6" t="s">
        <v>198</v>
      </c>
      <c r="B81" s="7" t="s">
        <v>61</v>
      </c>
      <c r="C81" s="7" t="s">
        <v>83</v>
      </c>
      <c r="D81" s="7" t="s">
        <v>73</v>
      </c>
      <c r="E81" s="4" t="s">
        <v>7</v>
      </c>
      <c r="F81" s="9">
        <v>33681400</v>
      </c>
      <c r="G81" s="9">
        <v>33681400</v>
      </c>
      <c r="H81" s="26"/>
    </row>
    <row r="82" spans="1:8" s="3" customFormat="1" outlineLevel="1" x14ac:dyDescent="0.2">
      <c r="A82" s="8" t="s">
        <v>79</v>
      </c>
      <c r="B82" s="7" t="s">
        <v>61</v>
      </c>
      <c r="C82" s="7" t="s">
        <v>83</v>
      </c>
      <c r="D82" s="7" t="s">
        <v>73</v>
      </c>
      <c r="E82" s="7" t="s">
        <v>80</v>
      </c>
      <c r="F82" s="9">
        <f>F83</f>
        <v>140000</v>
      </c>
      <c r="G82" s="9">
        <f>G83</f>
        <v>140000</v>
      </c>
      <c r="H82" s="26"/>
    </row>
    <row r="83" spans="1:8" s="3" customFormat="1" outlineLevel="1" x14ac:dyDescent="0.2">
      <c r="A83" s="6" t="s">
        <v>12</v>
      </c>
      <c r="B83" s="7" t="s">
        <v>61</v>
      </c>
      <c r="C83" s="7" t="s">
        <v>83</v>
      </c>
      <c r="D83" s="7" t="s">
        <v>73</v>
      </c>
      <c r="E83" s="7" t="s">
        <v>13</v>
      </c>
      <c r="F83" s="9">
        <v>140000</v>
      </c>
      <c r="G83" s="9">
        <v>140000</v>
      </c>
      <c r="H83" s="26"/>
    </row>
    <row r="84" spans="1:8" s="31" customFormat="1" ht="67.5" customHeight="1" outlineLevel="1" x14ac:dyDescent="0.2">
      <c r="A84" s="29" t="s">
        <v>239</v>
      </c>
      <c r="B84" s="36" t="s">
        <v>61</v>
      </c>
      <c r="C84" s="36" t="s">
        <v>83</v>
      </c>
      <c r="D84" s="36" t="s">
        <v>240</v>
      </c>
      <c r="E84" s="36" t="s">
        <v>4</v>
      </c>
      <c r="F84" s="40">
        <f>F85</f>
        <v>2248100</v>
      </c>
      <c r="G84" s="41">
        <f>G85</f>
        <v>2248100</v>
      </c>
    </row>
    <row r="85" spans="1:8" s="31" customFormat="1" ht="68.25" customHeight="1" outlineLevel="1" x14ac:dyDescent="0.2">
      <c r="A85" s="29" t="s">
        <v>180</v>
      </c>
      <c r="B85" s="36" t="s">
        <v>61</v>
      </c>
      <c r="C85" s="36" t="s">
        <v>83</v>
      </c>
      <c r="D85" s="36" t="s">
        <v>240</v>
      </c>
      <c r="E85" s="36" t="s">
        <v>69</v>
      </c>
      <c r="F85" s="40">
        <f>F86</f>
        <v>2248100</v>
      </c>
      <c r="G85" s="41">
        <f>G86</f>
        <v>2248100</v>
      </c>
    </row>
    <row r="86" spans="1:8" s="31" customFormat="1" ht="39" customHeight="1" outlineLevel="1" x14ac:dyDescent="0.2">
      <c r="A86" s="29" t="s">
        <v>198</v>
      </c>
      <c r="B86" s="36" t="s">
        <v>61</v>
      </c>
      <c r="C86" s="36" t="s">
        <v>83</v>
      </c>
      <c r="D86" s="36" t="s">
        <v>240</v>
      </c>
      <c r="E86" s="36" t="s">
        <v>7</v>
      </c>
      <c r="F86" s="40">
        <v>2248100</v>
      </c>
      <c r="G86" s="41">
        <v>2248100</v>
      </c>
    </row>
    <row r="87" spans="1:8" s="3" customFormat="1" ht="57.75" customHeight="1" outlineLevel="4" x14ac:dyDescent="0.2">
      <c r="A87" s="6" t="s">
        <v>211</v>
      </c>
      <c r="B87" s="7" t="s">
        <v>61</v>
      </c>
      <c r="C87" s="7" t="s">
        <v>83</v>
      </c>
      <c r="D87" s="7" t="s">
        <v>89</v>
      </c>
      <c r="E87" s="4" t="s">
        <v>4</v>
      </c>
      <c r="F87" s="9">
        <f>F88+F90+F92</f>
        <v>36483276</v>
      </c>
      <c r="G87" s="9">
        <f>G88+G90+G92</f>
        <v>36483276</v>
      </c>
      <c r="H87" s="26"/>
    </row>
    <row r="88" spans="1:8" s="3" customFormat="1" ht="69" customHeight="1" outlineLevel="4" x14ac:dyDescent="0.2">
      <c r="A88" s="6" t="s">
        <v>180</v>
      </c>
      <c r="B88" s="7" t="s">
        <v>61</v>
      </c>
      <c r="C88" s="7" t="s">
        <v>83</v>
      </c>
      <c r="D88" s="7" t="s">
        <v>89</v>
      </c>
      <c r="E88" s="7" t="s">
        <v>69</v>
      </c>
      <c r="F88" s="9">
        <f>F89</f>
        <v>23006376</v>
      </c>
      <c r="G88" s="9">
        <f>G89</f>
        <v>23006376</v>
      </c>
      <c r="H88" s="26"/>
    </row>
    <row r="89" spans="1:8" s="3" customFormat="1" ht="27" customHeight="1" outlineLevel="4" x14ac:dyDescent="0.2">
      <c r="A89" s="6" t="s">
        <v>19</v>
      </c>
      <c r="B89" s="7" t="s">
        <v>61</v>
      </c>
      <c r="C89" s="7" t="s">
        <v>83</v>
      </c>
      <c r="D89" s="7" t="s">
        <v>89</v>
      </c>
      <c r="E89" s="7" t="s">
        <v>20</v>
      </c>
      <c r="F89" s="9">
        <v>23006376</v>
      </c>
      <c r="G89" s="9">
        <v>23006376</v>
      </c>
      <c r="H89" s="26"/>
    </row>
    <row r="90" spans="1:8" s="3" customFormat="1" ht="27.75" customHeight="1" outlineLevel="4" x14ac:dyDescent="0.2">
      <c r="A90" s="6" t="s">
        <v>241</v>
      </c>
      <c r="B90" s="7" t="s">
        <v>61</v>
      </c>
      <c r="C90" s="7" t="s">
        <v>83</v>
      </c>
      <c r="D90" s="7" t="s">
        <v>89</v>
      </c>
      <c r="E90" s="7" t="s">
        <v>76</v>
      </c>
      <c r="F90" s="9">
        <f>F91</f>
        <v>13142000</v>
      </c>
      <c r="G90" s="9">
        <f>G91</f>
        <v>13142000</v>
      </c>
      <c r="H90" s="26"/>
    </row>
    <row r="91" spans="1:8" s="3" customFormat="1" ht="51.75" customHeight="1" outlineLevel="4" x14ac:dyDescent="0.2">
      <c r="A91" s="6" t="s">
        <v>77</v>
      </c>
      <c r="B91" s="7" t="s">
        <v>61</v>
      </c>
      <c r="C91" s="7" t="s">
        <v>83</v>
      </c>
      <c r="D91" s="7" t="s">
        <v>89</v>
      </c>
      <c r="E91" s="7" t="s">
        <v>8</v>
      </c>
      <c r="F91" s="9">
        <v>13142000</v>
      </c>
      <c r="G91" s="9">
        <v>13142000</v>
      </c>
      <c r="H91" s="26"/>
    </row>
    <row r="92" spans="1:8" s="3" customFormat="1" outlineLevel="4" x14ac:dyDescent="0.2">
      <c r="A92" s="8" t="s">
        <v>79</v>
      </c>
      <c r="B92" s="7" t="s">
        <v>61</v>
      </c>
      <c r="C92" s="7" t="s">
        <v>83</v>
      </c>
      <c r="D92" s="7" t="s">
        <v>89</v>
      </c>
      <c r="E92" s="7" t="s">
        <v>80</v>
      </c>
      <c r="F92" s="9">
        <f>F93</f>
        <v>334900</v>
      </c>
      <c r="G92" s="9">
        <f>G93</f>
        <v>334900</v>
      </c>
      <c r="H92" s="26"/>
    </row>
    <row r="93" spans="1:8" s="3" customFormat="1" ht="24" customHeight="1" outlineLevel="4" x14ac:dyDescent="0.2">
      <c r="A93" s="6" t="s">
        <v>12</v>
      </c>
      <c r="B93" s="7" t="s">
        <v>61</v>
      </c>
      <c r="C93" s="7" t="s">
        <v>83</v>
      </c>
      <c r="D93" s="7" t="s">
        <v>89</v>
      </c>
      <c r="E93" s="7" t="s">
        <v>13</v>
      </c>
      <c r="F93" s="9">
        <v>334900</v>
      </c>
      <c r="G93" s="9">
        <v>334900</v>
      </c>
      <c r="H93" s="26"/>
    </row>
    <row r="94" spans="1:8" s="3" customFormat="1" ht="57.75" customHeight="1" outlineLevel="4" x14ac:dyDescent="0.2">
      <c r="A94" s="6" t="s">
        <v>212</v>
      </c>
      <c r="B94" s="7" t="s">
        <v>61</v>
      </c>
      <c r="C94" s="7" t="s">
        <v>83</v>
      </c>
      <c r="D94" s="7" t="s">
        <v>179</v>
      </c>
      <c r="E94" s="7" t="s">
        <v>4</v>
      </c>
      <c r="F94" s="9">
        <f>F95+F97+F99</f>
        <v>20950800</v>
      </c>
      <c r="G94" s="9">
        <f>G95+G97+G99</f>
        <v>20950800</v>
      </c>
      <c r="H94" s="26"/>
    </row>
    <row r="95" spans="1:8" s="3" customFormat="1" ht="69" customHeight="1" outlineLevel="4" x14ac:dyDescent="0.2">
      <c r="A95" s="6" t="s">
        <v>180</v>
      </c>
      <c r="B95" s="7" t="s">
        <v>61</v>
      </c>
      <c r="C95" s="7" t="s">
        <v>83</v>
      </c>
      <c r="D95" s="7" t="s">
        <v>179</v>
      </c>
      <c r="E95" s="7" t="s">
        <v>69</v>
      </c>
      <c r="F95" s="9">
        <f>F96</f>
        <v>14679800</v>
      </c>
      <c r="G95" s="9">
        <f>G96</f>
        <v>14679800</v>
      </c>
      <c r="H95" s="26"/>
    </row>
    <row r="96" spans="1:8" s="3" customFormat="1" ht="29.25" customHeight="1" outlineLevel="4" x14ac:dyDescent="0.2">
      <c r="A96" s="6" t="s">
        <v>19</v>
      </c>
      <c r="B96" s="7" t="s">
        <v>61</v>
      </c>
      <c r="C96" s="7" t="s">
        <v>83</v>
      </c>
      <c r="D96" s="7" t="s">
        <v>179</v>
      </c>
      <c r="E96" s="7" t="s">
        <v>20</v>
      </c>
      <c r="F96" s="9">
        <v>14679800</v>
      </c>
      <c r="G96" s="9">
        <v>14679800</v>
      </c>
      <c r="H96" s="26"/>
    </row>
    <row r="97" spans="1:8" s="3" customFormat="1" ht="33" customHeight="1" outlineLevel="4" x14ac:dyDescent="0.2">
      <c r="A97" s="6" t="s">
        <v>241</v>
      </c>
      <c r="B97" s="7" t="s">
        <v>61</v>
      </c>
      <c r="C97" s="7" t="s">
        <v>83</v>
      </c>
      <c r="D97" s="7" t="s">
        <v>179</v>
      </c>
      <c r="E97" s="7" t="s">
        <v>76</v>
      </c>
      <c r="F97" s="9">
        <f>F98</f>
        <v>6175000</v>
      </c>
      <c r="G97" s="9">
        <f>G98</f>
        <v>6175000</v>
      </c>
      <c r="H97" s="26"/>
    </row>
    <row r="98" spans="1:8" s="3" customFormat="1" ht="43.5" customHeight="1" outlineLevel="4" x14ac:dyDescent="0.2">
      <c r="A98" s="6" t="s">
        <v>77</v>
      </c>
      <c r="B98" s="7" t="s">
        <v>61</v>
      </c>
      <c r="C98" s="7" t="s">
        <v>83</v>
      </c>
      <c r="D98" s="7" t="s">
        <v>179</v>
      </c>
      <c r="E98" s="7" t="s">
        <v>8</v>
      </c>
      <c r="F98" s="9">
        <v>6175000</v>
      </c>
      <c r="G98" s="9">
        <v>6175000</v>
      </c>
      <c r="H98" s="26"/>
    </row>
    <row r="99" spans="1:8" s="3" customFormat="1" ht="24" customHeight="1" outlineLevel="4" x14ac:dyDescent="0.2">
      <c r="A99" s="6" t="s">
        <v>79</v>
      </c>
      <c r="B99" s="7" t="s">
        <v>61</v>
      </c>
      <c r="C99" s="7" t="s">
        <v>83</v>
      </c>
      <c r="D99" s="7" t="s">
        <v>179</v>
      </c>
      <c r="E99" s="7" t="s">
        <v>80</v>
      </c>
      <c r="F99" s="9">
        <f>F100</f>
        <v>96000</v>
      </c>
      <c r="G99" s="9">
        <f>G100</f>
        <v>96000</v>
      </c>
      <c r="H99" s="26"/>
    </row>
    <row r="100" spans="1:8" s="3" customFormat="1" ht="24" customHeight="1" outlineLevel="4" x14ac:dyDescent="0.2">
      <c r="A100" s="6" t="s">
        <v>12</v>
      </c>
      <c r="B100" s="7" t="s">
        <v>61</v>
      </c>
      <c r="C100" s="7" t="s">
        <v>83</v>
      </c>
      <c r="D100" s="7" t="s">
        <v>179</v>
      </c>
      <c r="E100" s="7" t="s">
        <v>13</v>
      </c>
      <c r="F100" s="9">
        <v>96000</v>
      </c>
      <c r="G100" s="9">
        <v>96000</v>
      </c>
      <c r="H100" s="26"/>
    </row>
    <row r="101" spans="1:8" s="3" customFormat="1" ht="25.5" outlineLevel="4" x14ac:dyDescent="0.2">
      <c r="A101" s="24" t="s">
        <v>21</v>
      </c>
      <c r="B101" s="7" t="s">
        <v>61</v>
      </c>
      <c r="C101" s="7" t="s">
        <v>83</v>
      </c>
      <c r="D101" s="7" t="s">
        <v>90</v>
      </c>
      <c r="E101" s="4" t="s">
        <v>4</v>
      </c>
      <c r="F101" s="9">
        <f>F102</f>
        <v>1442603</v>
      </c>
      <c r="G101" s="9">
        <f>G102</f>
        <v>1442603</v>
      </c>
      <c r="H101" s="26"/>
    </row>
    <row r="102" spans="1:8" s="3" customFormat="1" ht="80.25" customHeight="1" outlineLevel="4" x14ac:dyDescent="0.2">
      <c r="A102" s="6" t="s">
        <v>180</v>
      </c>
      <c r="B102" s="7" t="s">
        <v>61</v>
      </c>
      <c r="C102" s="7" t="s">
        <v>83</v>
      </c>
      <c r="D102" s="7" t="s">
        <v>90</v>
      </c>
      <c r="E102" s="4" t="s">
        <v>69</v>
      </c>
      <c r="F102" s="9">
        <f>F103</f>
        <v>1442603</v>
      </c>
      <c r="G102" s="9">
        <f>G103</f>
        <v>1442603</v>
      </c>
      <c r="H102" s="26"/>
    </row>
    <row r="103" spans="1:8" s="3" customFormat="1" ht="27.75" customHeight="1" outlineLevel="4" x14ac:dyDescent="0.2">
      <c r="A103" s="6" t="s">
        <v>198</v>
      </c>
      <c r="B103" s="7" t="s">
        <v>61</v>
      </c>
      <c r="C103" s="7" t="s">
        <v>83</v>
      </c>
      <c r="D103" s="7" t="s">
        <v>90</v>
      </c>
      <c r="E103" s="4" t="s">
        <v>7</v>
      </c>
      <c r="F103" s="9">
        <v>1442603</v>
      </c>
      <c r="G103" s="9">
        <v>1442603</v>
      </c>
      <c r="H103" s="26"/>
    </row>
    <row r="104" spans="1:8" s="3" customFormat="1" ht="36" customHeight="1" outlineLevel="4" x14ac:dyDescent="0.2">
      <c r="A104" s="6" t="s">
        <v>246</v>
      </c>
      <c r="B104" s="7" t="s">
        <v>61</v>
      </c>
      <c r="C104" s="7" t="s">
        <v>83</v>
      </c>
      <c r="D104" s="7" t="s">
        <v>247</v>
      </c>
      <c r="E104" s="4" t="s">
        <v>4</v>
      </c>
      <c r="F104" s="9">
        <f>F105+F107</f>
        <v>1319526</v>
      </c>
      <c r="G104" s="9">
        <f>G105+G107</f>
        <v>1369312</v>
      </c>
      <c r="H104" s="26"/>
    </row>
    <row r="105" spans="1:8" s="3" customFormat="1" ht="70.5" customHeight="1" outlineLevel="4" x14ac:dyDescent="0.2">
      <c r="A105" s="6" t="s">
        <v>180</v>
      </c>
      <c r="B105" s="7" t="s">
        <v>61</v>
      </c>
      <c r="C105" s="7" t="s">
        <v>83</v>
      </c>
      <c r="D105" s="7" t="s">
        <v>247</v>
      </c>
      <c r="E105" s="4" t="s">
        <v>69</v>
      </c>
      <c r="F105" s="9">
        <f>F106</f>
        <v>1241334</v>
      </c>
      <c r="G105" s="9">
        <f>G106</f>
        <v>1288170</v>
      </c>
      <c r="H105" s="26"/>
    </row>
    <row r="106" spans="1:8" s="3" customFormat="1" ht="36" customHeight="1" outlineLevel="4" x14ac:dyDescent="0.2">
      <c r="A106" s="6" t="s">
        <v>198</v>
      </c>
      <c r="B106" s="7" t="s">
        <v>61</v>
      </c>
      <c r="C106" s="7" t="s">
        <v>83</v>
      </c>
      <c r="D106" s="7" t="s">
        <v>247</v>
      </c>
      <c r="E106" s="4" t="s">
        <v>7</v>
      </c>
      <c r="F106" s="9">
        <v>1241334</v>
      </c>
      <c r="G106" s="9">
        <v>1288170</v>
      </c>
      <c r="H106" s="26"/>
    </row>
    <row r="107" spans="1:8" s="3" customFormat="1" ht="36" customHeight="1" outlineLevel="4" x14ac:dyDescent="0.2">
      <c r="A107" s="6" t="s">
        <v>241</v>
      </c>
      <c r="B107" s="7" t="s">
        <v>61</v>
      </c>
      <c r="C107" s="7" t="s">
        <v>83</v>
      </c>
      <c r="D107" s="7" t="s">
        <v>247</v>
      </c>
      <c r="E107" s="4" t="s">
        <v>76</v>
      </c>
      <c r="F107" s="9">
        <f>F108</f>
        <v>78192</v>
      </c>
      <c r="G107" s="9">
        <f>G108</f>
        <v>81142</v>
      </c>
      <c r="H107" s="26"/>
    </row>
    <row r="108" spans="1:8" s="3" customFormat="1" ht="36" customHeight="1" outlineLevel="4" x14ac:dyDescent="0.2">
      <c r="A108" s="6" t="s">
        <v>77</v>
      </c>
      <c r="B108" s="7" t="s">
        <v>61</v>
      </c>
      <c r="C108" s="7" t="s">
        <v>83</v>
      </c>
      <c r="D108" s="7" t="s">
        <v>247</v>
      </c>
      <c r="E108" s="4" t="s">
        <v>8</v>
      </c>
      <c r="F108" s="9">
        <v>78192</v>
      </c>
      <c r="G108" s="9">
        <v>81142</v>
      </c>
      <c r="H108" s="26"/>
    </row>
    <row r="109" spans="1:8" s="3" customFormat="1" ht="36" customHeight="1" outlineLevel="4" x14ac:dyDescent="0.2">
      <c r="A109" s="6" t="s">
        <v>248</v>
      </c>
      <c r="B109" s="7" t="s">
        <v>61</v>
      </c>
      <c r="C109" s="7" t="s">
        <v>83</v>
      </c>
      <c r="D109" s="7" t="s">
        <v>249</v>
      </c>
      <c r="E109" s="4" t="s">
        <v>4</v>
      </c>
      <c r="F109" s="9">
        <f>F110</f>
        <v>855291</v>
      </c>
      <c r="G109" s="9">
        <f>G110</f>
        <v>887446</v>
      </c>
      <c r="H109" s="26"/>
    </row>
    <row r="110" spans="1:8" s="3" customFormat="1" ht="66" customHeight="1" outlineLevel="4" x14ac:dyDescent="0.2">
      <c r="A110" s="6" t="s">
        <v>180</v>
      </c>
      <c r="B110" s="7" t="s">
        <v>61</v>
      </c>
      <c r="C110" s="7" t="s">
        <v>83</v>
      </c>
      <c r="D110" s="7" t="s">
        <v>249</v>
      </c>
      <c r="E110" s="4" t="s">
        <v>69</v>
      </c>
      <c r="F110" s="9">
        <f>F111</f>
        <v>855291</v>
      </c>
      <c r="G110" s="9">
        <f>G111</f>
        <v>887446</v>
      </c>
      <c r="H110" s="26"/>
    </row>
    <row r="111" spans="1:8" s="3" customFormat="1" ht="36" customHeight="1" outlineLevel="4" x14ac:dyDescent="0.2">
      <c r="A111" s="6" t="s">
        <v>198</v>
      </c>
      <c r="B111" s="7" t="s">
        <v>61</v>
      </c>
      <c r="C111" s="7" t="s">
        <v>83</v>
      </c>
      <c r="D111" s="7" t="s">
        <v>249</v>
      </c>
      <c r="E111" s="4" t="s">
        <v>7</v>
      </c>
      <c r="F111" s="9">
        <v>855291</v>
      </c>
      <c r="G111" s="9">
        <v>887446</v>
      </c>
      <c r="H111" s="26"/>
    </row>
    <row r="112" spans="1:8" s="3" customFormat="1" ht="51" outlineLevel="2" x14ac:dyDescent="0.2">
      <c r="A112" s="6" t="s">
        <v>18</v>
      </c>
      <c r="B112" s="7" t="s">
        <v>61</v>
      </c>
      <c r="C112" s="7" t="s">
        <v>83</v>
      </c>
      <c r="D112" s="7" t="s">
        <v>91</v>
      </c>
      <c r="E112" s="7" t="s">
        <v>4</v>
      </c>
      <c r="F112" s="9">
        <f>F113+F115</f>
        <v>943655</v>
      </c>
      <c r="G112" s="9">
        <f>G113+G115</f>
        <v>978802</v>
      </c>
      <c r="H112" s="26"/>
    </row>
    <row r="113" spans="1:8" s="3" customFormat="1" ht="78" customHeight="1" outlineLevel="2" x14ac:dyDescent="0.2">
      <c r="A113" s="6" t="s">
        <v>180</v>
      </c>
      <c r="B113" s="7" t="s">
        <v>61</v>
      </c>
      <c r="C113" s="7" t="s">
        <v>83</v>
      </c>
      <c r="D113" s="7" t="s">
        <v>91</v>
      </c>
      <c r="E113" s="4" t="s">
        <v>69</v>
      </c>
      <c r="F113" s="9">
        <f>F114</f>
        <v>728800</v>
      </c>
      <c r="G113" s="9">
        <f>G114</f>
        <v>755945</v>
      </c>
      <c r="H113" s="26"/>
    </row>
    <row r="114" spans="1:8" s="3" customFormat="1" ht="25.5" outlineLevel="2" x14ac:dyDescent="0.2">
      <c r="A114" s="6" t="s">
        <v>198</v>
      </c>
      <c r="B114" s="7" t="s">
        <v>61</v>
      </c>
      <c r="C114" s="7" t="s">
        <v>83</v>
      </c>
      <c r="D114" s="7" t="s">
        <v>91</v>
      </c>
      <c r="E114" s="4" t="s">
        <v>7</v>
      </c>
      <c r="F114" s="9">
        <v>728800</v>
      </c>
      <c r="G114" s="9">
        <v>755945</v>
      </c>
      <c r="H114" s="26"/>
    </row>
    <row r="115" spans="1:8" s="3" customFormat="1" ht="36" customHeight="1" outlineLevel="2" x14ac:dyDescent="0.2">
      <c r="A115" s="6" t="s">
        <v>241</v>
      </c>
      <c r="B115" s="7" t="s">
        <v>61</v>
      </c>
      <c r="C115" s="7" t="s">
        <v>83</v>
      </c>
      <c r="D115" s="7" t="s">
        <v>91</v>
      </c>
      <c r="E115" s="4" t="s">
        <v>76</v>
      </c>
      <c r="F115" s="9">
        <f>F116</f>
        <v>214855</v>
      </c>
      <c r="G115" s="9">
        <f>G116</f>
        <v>222857</v>
      </c>
      <c r="H115" s="26"/>
    </row>
    <row r="116" spans="1:8" s="3" customFormat="1" ht="47.25" customHeight="1" outlineLevel="2" x14ac:dyDescent="0.2">
      <c r="A116" s="6" t="s">
        <v>77</v>
      </c>
      <c r="B116" s="7" t="s">
        <v>61</v>
      </c>
      <c r="C116" s="7" t="s">
        <v>83</v>
      </c>
      <c r="D116" s="7" t="s">
        <v>91</v>
      </c>
      <c r="E116" s="4" t="s">
        <v>8</v>
      </c>
      <c r="F116" s="9">
        <v>214855</v>
      </c>
      <c r="G116" s="9">
        <v>222857</v>
      </c>
      <c r="H116" s="26"/>
    </row>
    <row r="117" spans="1:8" s="3" customFormat="1" ht="54" customHeight="1" outlineLevel="2" x14ac:dyDescent="0.2">
      <c r="A117" s="6" t="s">
        <v>250</v>
      </c>
      <c r="B117" s="7" t="s">
        <v>61</v>
      </c>
      <c r="C117" s="7" t="s">
        <v>83</v>
      </c>
      <c r="D117" s="7" t="s">
        <v>251</v>
      </c>
      <c r="E117" s="4" t="s">
        <v>4</v>
      </c>
      <c r="F117" s="9">
        <f>F118</f>
        <v>353579</v>
      </c>
      <c r="G117" s="9">
        <f>G118</f>
        <v>353579</v>
      </c>
      <c r="H117" s="26"/>
    </row>
    <row r="118" spans="1:8" s="3" customFormat="1" ht="64.5" customHeight="1" outlineLevel="2" x14ac:dyDescent="0.2">
      <c r="A118" s="6" t="s">
        <v>180</v>
      </c>
      <c r="B118" s="7" t="s">
        <v>61</v>
      </c>
      <c r="C118" s="7" t="s">
        <v>83</v>
      </c>
      <c r="D118" s="7" t="s">
        <v>251</v>
      </c>
      <c r="E118" s="4" t="s">
        <v>69</v>
      </c>
      <c r="F118" s="9">
        <f>F119</f>
        <v>353579</v>
      </c>
      <c r="G118" s="9">
        <f>G119</f>
        <v>353579</v>
      </c>
      <c r="H118" s="26"/>
    </row>
    <row r="119" spans="1:8" s="3" customFormat="1" ht="47.25" customHeight="1" outlineLevel="2" x14ac:dyDescent="0.2">
      <c r="A119" s="6" t="s">
        <v>198</v>
      </c>
      <c r="B119" s="7" t="s">
        <v>61</v>
      </c>
      <c r="C119" s="7" t="s">
        <v>83</v>
      </c>
      <c r="D119" s="7" t="s">
        <v>251</v>
      </c>
      <c r="E119" s="4" t="s">
        <v>7</v>
      </c>
      <c r="F119" s="9">
        <v>353579</v>
      </c>
      <c r="G119" s="9">
        <v>353579</v>
      </c>
      <c r="H119" s="26"/>
    </row>
    <row r="120" spans="1:8" s="31" customFormat="1" ht="25.5" customHeight="1" outlineLevel="4" x14ac:dyDescent="0.2">
      <c r="A120" s="29" t="s">
        <v>231</v>
      </c>
      <c r="B120" s="36" t="s">
        <v>64</v>
      </c>
      <c r="C120" s="36" t="s">
        <v>62</v>
      </c>
      <c r="D120" s="36" t="s">
        <v>63</v>
      </c>
      <c r="E120" s="30" t="s">
        <v>4</v>
      </c>
      <c r="F120" s="40">
        <f t="shared" ref="F120:G123" si="7">F121</f>
        <v>357560</v>
      </c>
      <c r="G120" s="41">
        <f t="shared" si="7"/>
        <v>370180</v>
      </c>
    </row>
    <row r="121" spans="1:8" s="31" customFormat="1" ht="25.5" customHeight="1" outlineLevel="4" x14ac:dyDescent="0.2">
      <c r="A121" s="29" t="s">
        <v>232</v>
      </c>
      <c r="B121" s="36" t="s">
        <v>64</v>
      </c>
      <c r="C121" s="36" t="s">
        <v>71</v>
      </c>
      <c r="D121" s="36" t="s">
        <v>63</v>
      </c>
      <c r="E121" s="30" t="s">
        <v>4</v>
      </c>
      <c r="F121" s="40">
        <f t="shared" si="7"/>
        <v>357560</v>
      </c>
      <c r="G121" s="41">
        <f t="shared" si="7"/>
        <v>370180</v>
      </c>
    </row>
    <row r="122" spans="1:8" s="31" customFormat="1" ht="45" customHeight="1" outlineLevel="4" x14ac:dyDescent="0.2">
      <c r="A122" s="29" t="s">
        <v>233</v>
      </c>
      <c r="B122" s="36" t="s">
        <v>64</v>
      </c>
      <c r="C122" s="36" t="s">
        <v>71</v>
      </c>
      <c r="D122" s="36" t="s">
        <v>234</v>
      </c>
      <c r="E122" s="30" t="s">
        <v>4</v>
      </c>
      <c r="F122" s="40">
        <f t="shared" si="7"/>
        <v>357560</v>
      </c>
      <c r="G122" s="41">
        <f t="shared" si="7"/>
        <v>370180</v>
      </c>
    </row>
    <row r="123" spans="1:8" s="31" customFormat="1" ht="75" customHeight="1" outlineLevel="4" x14ac:dyDescent="0.2">
      <c r="A123" s="29" t="s">
        <v>180</v>
      </c>
      <c r="B123" s="36" t="s">
        <v>64</v>
      </c>
      <c r="C123" s="36" t="s">
        <v>71</v>
      </c>
      <c r="D123" s="36" t="s">
        <v>234</v>
      </c>
      <c r="E123" s="30" t="s">
        <v>69</v>
      </c>
      <c r="F123" s="40">
        <f t="shared" si="7"/>
        <v>357560</v>
      </c>
      <c r="G123" s="41">
        <f t="shared" si="7"/>
        <v>370180</v>
      </c>
    </row>
    <row r="124" spans="1:8" s="31" customFormat="1" ht="34.5" customHeight="1" outlineLevel="4" x14ac:dyDescent="0.2">
      <c r="A124" s="29" t="s">
        <v>198</v>
      </c>
      <c r="B124" s="36" t="s">
        <v>64</v>
      </c>
      <c r="C124" s="36" t="s">
        <v>71</v>
      </c>
      <c r="D124" s="36" t="s">
        <v>234</v>
      </c>
      <c r="E124" s="30" t="s">
        <v>7</v>
      </c>
      <c r="F124" s="40">
        <v>357560</v>
      </c>
      <c r="G124" s="41">
        <v>370180</v>
      </c>
    </row>
    <row r="125" spans="1:8" s="3" customFormat="1" outlineLevel="5" x14ac:dyDescent="0.2">
      <c r="A125" s="6" t="s">
        <v>22</v>
      </c>
      <c r="B125" s="4" t="s">
        <v>74</v>
      </c>
      <c r="C125" s="4" t="s">
        <v>62</v>
      </c>
      <c r="D125" s="4" t="s">
        <v>63</v>
      </c>
      <c r="E125" s="4" t="s">
        <v>4</v>
      </c>
      <c r="F125" s="9">
        <f>F126+F132+F143+F148</f>
        <v>13782514.17</v>
      </c>
      <c r="G125" s="9">
        <f>G126+G132+G143+G148</f>
        <v>13627514.17</v>
      </c>
      <c r="H125" s="26"/>
    </row>
    <row r="126" spans="1:8" s="3" customFormat="1" ht="24" customHeight="1" outlineLevel="5" x14ac:dyDescent="0.2">
      <c r="A126" s="6" t="s">
        <v>49</v>
      </c>
      <c r="B126" s="4" t="s">
        <v>74</v>
      </c>
      <c r="C126" s="4" t="s">
        <v>75</v>
      </c>
      <c r="D126" s="4" t="s">
        <v>63</v>
      </c>
      <c r="E126" s="4" t="s">
        <v>4</v>
      </c>
      <c r="F126" s="9">
        <f>F129</f>
        <v>324127.09000000003</v>
      </c>
      <c r="G126" s="9">
        <f>G129</f>
        <v>324127.09000000003</v>
      </c>
      <c r="H126" s="26"/>
    </row>
    <row r="127" spans="1:8" s="3" customFormat="1" ht="39" customHeight="1" outlineLevel="5" x14ac:dyDescent="0.2">
      <c r="A127" s="8" t="s">
        <v>309</v>
      </c>
      <c r="B127" s="4" t="s">
        <v>74</v>
      </c>
      <c r="C127" s="4" t="s">
        <v>75</v>
      </c>
      <c r="D127" s="4" t="s">
        <v>65</v>
      </c>
      <c r="E127" s="4" t="s">
        <v>4</v>
      </c>
      <c r="F127" s="9">
        <f t="shared" ref="F127:G130" si="8">F128</f>
        <v>324127.09000000003</v>
      </c>
      <c r="G127" s="9">
        <f t="shared" si="8"/>
        <v>324127.09000000003</v>
      </c>
      <c r="H127" s="26"/>
    </row>
    <row r="128" spans="1:8" s="3" customFormat="1" ht="29.25" customHeight="1" outlineLevel="5" x14ac:dyDescent="0.2">
      <c r="A128" s="8" t="s">
        <v>66</v>
      </c>
      <c r="B128" s="4" t="s">
        <v>74</v>
      </c>
      <c r="C128" s="4" t="s">
        <v>75</v>
      </c>
      <c r="D128" s="4" t="s">
        <v>67</v>
      </c>
      <c r="E128" s="4" t="s">
        <v>4</v>
      </c>
      <c r="F128" s="9">
        <f>F129</f>
        <v>324127.09000000003</v>
      </c>
      <c r="G128" s="9">
        <f t="shared" si="8"/>
        <v>324127.09000000003</v>
      </c>
      <c r="H128" s="26"/>
    </row>
    <row r="129" spans="1:8" s="3" customFormat="1" ht="65.25" customHeight="1" outlineLevel="5" x14ac:dyDescent="0.2">
      <c r="A129" s="6" t="s">
        <v>50</v>
      </c>
      <c r="B129" s="4" t="s">
        <v>74</v>
      </c>
      <c r="C129" s="4" t="s">
        <v>75</v>
      </c>
      <c r="D129" s="4" t="s">
        <v>92</v>
      </c>
      <c r="E129" s="4" t="s">
        <v>4</v>
      </c>
      <c r="F129" s="9">
        <f t="shared" si="8"/>
        <v>324127.09000000003</v>
      </c>
      <c r="G129" s="9">
        <f t="shared" si="8"/>
        <v>324127.09000000003</v>
      </c>
      <c r="H129" s="26"/>
    </row>
    <row r="130" spans="1:8" s="3" customFormat="1" ht="27.75" customHeight="1" outlineLevel="5" x14ac:dyDescent="0.2">
      <c r="A130" s="6" t="s">
        <v>241</v>
      </c>
      <c r="B130" s="4" t="s">
        <v>74</v>
      </c>
      <c r="C130" s="4" t="s">
        <v>75</v>
      </c>
      <c r="D130" s="4" t="s">
        <v>92</v>
      </c>
      <c r="E130" s="4" t="s">
        <v>76</v>
      </c>
      <c r="F130" s="9">
        <f t="shared" si="8"/>
        <v>324127.09000000003</v>
      </c>
      <c r="G130" s="9">
        <f t="shared" si="8"/>
        <v>324127.09000000003</v>
      </c>
      <c r="H130" s="26"/>
    </row>
    <row r="131" spans="1:8" s="3" customFormat="1" ht="47.25" customHeight="1" outlineLevel="5" x14ac:dyDescent="0.2">
      <c r="A131" s="6" t="s">
        <v>77</v>
      </c>
      <c r="B131" s="4" t="s">
        <v>74</v>
      </c>
      <c r="C131" s="4" t="s">
        <v>75</v>
      </c>
      <c r="D131" s="4" t="s">
        <v>92</v>
      </c>
      <c r="E131" s="4" t="s">
        <v>8</v>
      </c>
      <c r="F131" s="9">
        <v>324127.09000000003</v>
      </c>
      <c r="G131" s="9">
        <v>324127.09000000003</v>
      </c>
      <c r="H131" s="26"/>
    </row>
    <row r="132" spans="1:8" s="3" customFormat="1" outlineLevel="5" x14ac:dyDescent="0.2">
      <c r="A132" s="6" t="s">
        <v>52</v>
      </c>
      <c r="B132" s="4" t="s">
        <v>74</v>
      </c>
      <c r="C132" s="4" t="s">
        <v>93</v>
      </c>
      <c r="D132" s="4" t="s">
        <v>63</v>
      </c>
      <c r="E132" s="4" t="s">
        <v>4</v>
      </c>
      <c r="F132" s="9">
        <f>F138+F133</f>
        <v>3003387.08</v>
      </c>
      <c r="G132" s="9">
        <f>G138+G133</f>
        <v>3003387.08</v>
      </c>
      <c r="H132" s="26"/>
    </row>
    <row r="133" spans="1:8" s="3" customFormat="1" ht="55.5" customHeight="1" outlineLevel="5" x14ac:dyDescent="0.2">
      <c r="A133" s="8" t="s">
        <v>155</v>
      </c>
      <c r="B133" s="4" t="s">
        <v>74</v>
      </c>
      <c r="C133" s="4" t="s">
        <v>93</v>
      </c>
      <c r="D133" s="4" t="s">
        <v>156</v>
      </c>
      <c r="E133" s="4" t="s">
        <v>4</v>
      </c>
      <c r="F133" s="9">
        <f t="shared" ref="F133:G136" si="9">F134</f>
        <v>3000000</v>
      </c>
      <c r="G133" s="9">
        <f t="shared" si="9"/>
        <v>3000000</v>
      </c>
      <c r="H133" s="26"/>
    </row>
    <row r="134" spans="1:8" s="3" customFormat="1" ht="58.5" customHeight="1" outlineLevel="5" x14ac:dyDescent="0.2">
      <c r="A134" s="8" t="s">
        <v>310</v>
      </c>
      <c r="B134" s="4" t="s">
        <v>74</v>
      </c>
      <c r="C134" s="4" t="s">
        <v>93</v>
      </c>
      <c r="D134" s="4" t="s">
        <v>157</v>
      </c>
      <c r="E134" s="4" t="s">
        <v>4</v>
      </c>
      <c r="F134" s="9">
        <f t="shared" si="9"/>
        <v>3000000</v>
      </c>
      <c r="G134" s="9">
        <f t="shared" si="9"/>
        <v>3000000</v>
      </c>
      <c r="H134" s="26"/>
    </row>
    <row r="135" spans="1:8" s="3" customFormat="1" ht="25.5" outlineLevel="5" x14ac:dyDescent="0.2">
      <c r="A135" s="8" t="s">
        <v>53</v>
      </c>
      <c r="B135" s="4" t="s">
        <v>74</v>
      </c>
      <c r="C135" s="4" t="s">
        <v>93</v>
      </c>
      <c r="D135" s="10" t="s">
        <v>158</v>
      </c>
      <c r="E135" s="4" t="s">
        <v>4</v>
      </c>
      <c r="F135" s="9">
        <f t="shared" si="9"/>
        <v>3000000</v>
      </c>
      <c r="G135" s="9">
        <f t="shared" si="9"/>
        <v>3000000</v>
      </c>
      <c r="H135" s="26"/>
    </row>
    <row r="136" spans="1:8" s="3" customFormat="1" outlineLevel="5" x14ac:dyDescent="0.2">
      <c r="A136" s="8" t="s">
        <v>79</v>
      </c>
      <c r="B136" s="4" t="s">
        <v>74</v>
      </c>
      <c r="C136" s="4" t="s">
        <v>93</v>
      </c>
      <c r="D136" s="10" t="s">
        <v>158</v>
      </c>
      <c r="E136" s="4" t="s">
        <v>80</v>
      </c>
      <c r="F136" s="9">
        <f t="shared" si="9"/>
        <v>3000000</v>
      </c>
      <c r="G136" s="9">
        <f t="shared" si="9"/>
        <v>3000000</v>
      </c>
      <c r="H136" s="26"/>
    </row>
    <row r="137" spans="1:8" s="3" customFormat="1" ht="56.25" customHeight="1" outlineLevel="5" x14ac:dyDescent="0.2">
      <c r="A137" s="6" t="s">
        <v>311</v>
      </c>
      <c r="B137" s="4" t="s">
        <v>74</v>
      </c>
      <c r="C137" s="4" t="s">
        <v>93</v>
      </c>
      <c r="D137" s="10" t="s">
        <v>158</v>
      </c>
      <c r="E137" s="4" t="s">
        <v>54</v>
      </c>
      <c r="F137" s="9">
        <v>3000000</v>
      </c>
      <c r="G137" s="9">
        <v>3000000</v>
      </c>
      <c r="H137" s="26"/>
    </row>
    <row r="138" spans="1:8" s="3" customFormat="1" ht="25.5" outlineLevel="5" x14ac:dyDescent="0.2">
      <c r="A138" s="6" t="s">
        <v>6</v>
      </c>
      <c r="B138" s="4" t="s">
        <v>74</v>
      </c>
      <c r="C138" s="4" t="s">
        <v>93</v>
      </c>
      <c r="D138" s="10" t="s">
        <v>65</v>
      </c>
      <c r="E138" s="4" t="s">
        <v>4</v>
      </c>
      <c r="F138" s="9">
        <f t="shared" ref="F138:G141" si="10">F139</f>
        <v>3387.08</v>
      </c>
      <c r="G138" s="9">
        <f t="shared" si="10"/>
        <v>3387.08</v>
      </c>
      <c r="H138" s="26"/>
    </row>
    <row r="139" spans="1:8" s="3" customFormat="1" ht="30.75" customHeight="1" outlineLevel="5" x14ac:dyDescent="0.2">
      <c r="A139" s="6" t="s">
        <v>66</v>
      </c>
      <c r="B139" s="4" t="s">
        <v>74</v>
      </c>
      <c r="C139" s="4" t="s">
        <v>93</v>
      </c>
      <c r="D139" s="10" t="s">
        <v>67</v>
      </c>
      <c r="E139" s="4" t="s">
        <v>4</v>
      </c>
      <c r="F139" s="9">
        <f t="shared" si="10"/>
        <v>3387.08</v>
      </c>
      <c r="G139" s="9">
        <f t="shared" si="10"/>
        <v>3387.08</v>
      </c>
      <c r="H139" s="26"/>
    </row>
    <row r="140" spans="1:8" s="3" customFormat="1" ht="76.5" outlineLevel="5" x14ac:dyDescent="0.2">
      <c r="A140" s="6" t="s">
        <v>170</v>
      </c>
      <c r="B140" s="4" t="s">
        <v>74</v>
      </c>
      <c r="C140" s="4" t="s">
        <v>93</v>
      </c>
      <c r="D140" s="10" t="s">
        <v>171</v>
      </c>
      <c r="E140" s="4" t="s">
        <v>4</v>
      </c>
      <c r="F140" s="9">
        <f t="shared" si="10"/>
        <v>3387.08</v>
      </c>
      <c r="G140" s="9">
        <f t="shared" si="10"/>
        <v>3387.08</v>
      </c>
      <c r="H140" s="26"/>
    </row>
    <row r="141" spans="1:8" s="3" customFormat="1" ht="41.25" customHeight="1" outlineLevel="5" x14ac:dyDescent="0.2">
      <c r="A141" s="6" t="s">
        <v>241</v>
      </c>
      <c r="B141" s="4" t="s">
        <v>74</v>
      </c>
      <c r="C141" s="4" t="s">
        <v>93</v>
      </c>
      <c r="D141" s="10" t="s">
        <v>171</v>
      </c>
      <c r="E141" s="4" t="s">
        <v>76</v>
      </c>
      <c r="F141" s="9">
        <f t="shared" si="10"/>
        <v>3387.08</v>
      </c>
      <c r="G141" s="9">
        <f t="shared" si="10"/>
        <v>3387.08</v>
      </c>
      <c r="H141" s="26"/>
    </row>
    <row r="142" spans="1:8" s="3" customFormat="1" ht="41.25" customHeight="1" outlineLevel="5" x14ac:dyDescent="0.2">
      <c r="A142" s="6" t="s">
        <v>77</v>
      </c>
      <c r="B142" s="4" t="s">
        <v>74</v>
      </c>
      <c r="C142" s="4" t="s">
        <v>93</v>
      </c>
      <c r="D142" s="10" t="s">
        <v>171</v>
      </c>
      <c r="E142" s="4" t="s">
        <v>8</v>
      </c>
      <c r="F142" s="9">
        <v>3387.08</v>
      </c>
      <c r="G142" s="9">
        <v>3387.08</v>
      </c>
      <c r="H142" s="26"/>
    </row>
    <row r="143" spans="1:8" s="3" customFormat="1" outlineLevel="5" x14ac:dyDescent="0.2">
      <c r="A143" s="6" t="s">
        <v>55</v>
      </c>
      <c r="B143" s="4" t="s">
        <v>74</v>
      </c>
      <c r="C143" s="4" t="s">
        <v>94</v>
      </c>
      <c r="D143" s="4" t="s">
        <v>63</v>
      </c>
      <c r="E143" s="4" t="s">
        <v>4</v>
      </c>
      <c r="F143" s="9">
        <f t="shared" ref="F143:G146" si="11">F144</f>
        <v>10300000</v>
      </c>
      <c r="G143" s="9">
        <f t="shared" si="11"/>
        <v>10300000</v>
      </c>
      <c r="H143" s="26"/>
    </row>
    <row r="144" spans="1:8" s="3" customFormat="1" ht="38.25" outlineLevel="5" x14ac:dyDescent="0.2">
      <c r="A144" s="6" t="s">
        <v>312</v>
      </c>
      <c r="B144" s="4" t="s">
        <v>74</v>
      </c>
      <c r="C144" s="4" t="s">
        <v>94</v>
      </c>
      <c r="D144" s="4" t="s">
        <v>95</v>
      </c>
      <c r="E144" s="4" t="s">
        <v>4</v>
      </c>
      <c r="F144" s="9">
        <f t="shared" si="11"/>
        <v>10300000</v>
      </c>
      <c r="G144" s="9">
        <f t="shared" si="11"/>
        <v>10300000</v>
      </c>
      <c r="H144" s="26"/>
    </row>
    <row r="145" spans="1:8" s="3" customFormat="1" ht="25.5" outlineLevel="5" x14ac:dyDescent="0.2">
      <c r="A145" s="15" t="s">
        <v>142</v>
      </c>
      <c r="B145" s="4" t="s">
        <v>74</v>
      </c>
      <c r="C145" s="4" t="s">
        <v>94</v>
      </c>
      <c r="D145" s="4" t="s">
        <v>96</v>
      </c>
      <c r="E145" s="4" t="s">
        <v>4</v>
      </c>
      <c r="F145" s="9">
        <f t="shared" si="11"/>
        <v>10300000</v>
      </c>
      <c r="G145" s="9">
        <f t="shared" si="11"/>
        <v>10300000</v>
      </c>
      <c r="H145" s="26"/>
    </row>
    <row r="146" spans="1:8" s="3" customFormat="1" ht="36.75" customHeight="1" outlineLevel="5" x14ac:dyDescent="0.2">
      <c r="A146" s="6" t="s">
        <v>241</v>
      </c>
      <c r="B146" s="4" t="s">
        <v>74</v>
      </c>
      <c r="C146" s="4" t="s">
        <v>94</v>
      </c>
      <c r="D146" s="4" t="s">
        <v>96</v>
      </c>
      <c r="E146" s="4" t="s">
        <v>76</v>
      </c>
      <c r="F146" s="9">
        <f t="shared" si="11"/>
        <v>10300000</v>
      </c>
      <c r="G146" s="9">
        <f t="shared" si="11"/>
        <v>10300000</v>
      </c>
      <c r="H146" s="26"/>
    </row>
    <row r="147" spans="1:8" s="3" customFormat="1" ht="44.25" customHeight="1" outlineLevel="5" x14ac:dyDescent="0.2">
      <c r="A147" s="6" t="s">
        <v>77</v>
      </c>
      <c r="B147" s="4" t="s">
        <v>74</v>
      </c>
      <c r="C147" s="4" t="s">
        <v>94</v>
      </c>
      <c r="D147" s="4" t="s">
        <v>96</v>
      </c>
      <c r="E147" s="4" t="s">
        <v>8</v>
      </c>
      <c r="F147" s="9">
        <v>10300000</v>
      </c>
      <c r="G147" s="9">
        <v>10300000</v>
      </c>
      <c r="H147" s="26"/>
    </row>
    <row r="148" spans="1:8" s="3" customFormat="1" ht="27.75" customHeight="1" outlineLevel="5" x14ac:dyDescent="0.2">
      <c r="A148" s="6" t="s">
        <v>283</v>
      </c>
      <c r="B148" s="4" t="s">
        <v>74</v>
      </c>
      <c r="C148" s="4" t="s">
        <v>97</v>
      </c>
      <c r="D148" s="4" t="s">
        <v>63</v>
      </c>
      <c r="E148" s="4" t="s">
        <v>4</v>
      </c>
      <c r="F148" s="9">
        <f t="shared" ref="F148:G152" si="12">F149</f>
        <v>155000</v>
      </c>
      <c r="G148" s="9">
        <f t="shared" si="12"/>
        <v>0</v>
      </c>
      <c r="H148" s="26"/>
    </row>
    <row r="149" spans="1:8" s="3" customFormat="1" ht="35.25" customHeight="1" outlineLevel="5" x14ac:dyDescent="0.2">
      <c r="A149" s="6" t="s">
        <v>284</v>
      </c>
      <c r="B149" s="4" t="s">
        <v>74</v>
      </c>
      <c r="C149" s="4" t="s">
        <v>97</v>
      </c>
      <c r="D149" s="4" t="s">
        <v>141</v>
      </c>
      <c r="E149" s="4" t="s">
        <v>4</v>
      </c>
      <c r="F149" s="9">
        <f t="shared" si="12"/>
        <v>155000</v>
      </c>
      <c r="G149" s="9">
        <f t="shared" si="12"/>
        <v>0</v>
      </c>
      <c r="H149" s="26"/>
    </row>
    <row r="150" spans="1:8" s="3" customFormat="1" ht="38.25" customHeight="1" outlineLevel="5" x14ac:dyDescent="0.2">
      <c r="A150" s="6" t="s">
        <v>285</v>
      </c>
      <c r="B150" s="4" t="s">
        <v>74</v>
      </c>
      <c r="C150" s="4" t="s">
        <v>97</v>
      </c>
      <c r="D150" s="4" t="s">
        <v>150</v>
      </c>
      <c r="E150" s="4" t="s">
        <v>4</v>
      </c>
      <c r="F150" s="9">
        <f t="shared" si="12"/>
        <v>155000</v>
      </c>
      <c r="G150" s="9">
        <f t="shared" si="12"/>
        <v>0</v>
      </c>
      <c r="H150" s="26"/>
    </row>
    <row r="151" spans="1:8" s="3" customFormat="1" ht="30" customHeight="1" outlineLevel="5" x14ac:dyDescent="0.2">
      <c r="A151" s="6" t="s">
        <v>313</v>
      </c>
      <c r="B151" s="4" t="s">
        <v>74</v>
      </c>
      <c r="C151" s="4" t="s">
        <v>97</v>
      </c>
      <c r="D151" s="4" t="s">
        <v>286</v>
      </c>
      <c r="E151" s="4" t="s">
        <v>4</v>
      </c>
      <c r="F151" s="9">
        <f t="shared" si="12"/>
        <v>155000</v>
      </c>
      <c r="G151" s="9">
        <f t="shared" si="12"/>
        <v>0</v>
      </c>
      <c r="H151" s="26"/>
    </row>
    <row r="152" spans="1:8" s="3" customFormat="1" ht="38.25" customHeight="1" outlineLevel="5" x14ac:dyDescent="0.2">
      <c r="A152" s="6" t="s">
        <v>241</v>
      </c>
      <c r="B152" s="4" t="s">
        <v>74</v>
      </c>
      <c r="C152" s="4" t="s">
        <v>97</v>
      </c>
      <c r="D152" s="4" t="s">
        <v>286</v>
      </c>
      <c r="E152" s="4" t="s">
        <v>76</v>
      </c>
      <c r="F152" s="9">
        <f t="shared" si="12"/>
        <v>155000</v>
      </c>
      <c r="G152" s="9">
        <f t="shared" si="12"/>
        <v>0</v>
      </c>
      <c r="H152" s="26"/>
    </row>
    <row r="153" spans="1:8" s="3" customFormat="1" ht="38.25" customHeight="1" outlineLevel="5" x14ac:dyDescent="0.2">
      <c r="A153" s="6" t="s">
        <v>77</v>
      </c>
      <c r="B153" s="4" t="s">
        <v>74</v>
      </c>
      <c r="C153" s="4" t="s">
        <v>97</v>
      </c>
      <c r="D153" s="4" t="s">
        <v>287</v>
      </c>
      <c r="E153" s="4" t="s">
        <v>8</v>
      </c>
      <c r="F153" s="9">
        <v>155000</v>
      </c>
      <c r="G153" s="9">
        <v>0</v>
      </c>
      <c r="H153" s="26"/>
    </row>
    <row r="154" spans="1:8" s="3" customFormat="1" ht="24" customHeight="1" x14ac:dyDescent="0.2">
      <c r="A154" s="6" t="s">
        <v>23</v>
      </c>
      <c r="B154" s="4" t="s">
        <v>75</v>
      </c>
      <c r="C154" s="4" t="s">
        <v>62</v>
      </c>
      <c r="D154" s="4" t="s">
        <v>63</v>
      </c>
      <c r="E154" s="4" t="s">
        <v>4</v>
      </c>
      <c r="F154" s="9">
        <f>F155+F161+F188+F170</f>
        <v>29552523.009999998</v>
      </c>
      <c r="G154" s="9">
        <f>G155+G161+G188+G170</f>
        <v>26102067.329999998</v>
      </c>
      <c r="H154" s="26"/>
    </row>
    <row r="155" spans="1:8" s="3" customFormat="1" x14ac:dyDescent="0.2">
      <c r="A155" s="6" t="s">
        <v>98</v>
      </c>
      <c r="B155" s="4" t="s">
        <v>75</v>
      </c>
      <c r="C155" s="4" t="s">
        <v>61</v>
      </c>
      <c r="D155" s="4" t="s">
        <v>63</v>
      </c>
      <c r="E155" s="4" t="s">
        <v>4</v>
      </c>
      <c r="F155" s="9">
        <f t="shared" ref="F155:G159" si="13">F156</f>
        <v>850000</v>
      </c>
      <c r="G155" s="9">
        <f t="shared" si="13"/>
        <v>850000</v>
      </c>
      <c r="H155" s="26"/>
    </row>
    <row r="156" spans="1:8" s="3" customFormat="1" ht="38.25" x14ac:dyDescent="0.2">
      <c r="A156" s="14" t="s">
        <v>185</v>
      </c>
      <c r="B156" s="4" t="s">
        <v>75</v>
      </c>
      <c r="C156" s="4" t="s">
        <v>61</v>
      </c>
      <c r="D156" s="4" t="s">
        <v>141</v>
      </c>
      <c r="E156" s="4" t="s">
        <v>4</v>
      </c>
      <c r="F156" s="9">
        <f t="shared" si="13"/>
        <v>850000</v>
      </c>
      <c r="G156" s="9">
        <f t="shared" si="13"/>
        <v>850000</v>
      </c>
      <c r="H156" s="26"/>
    </row>
    <row r="157" spans="1:8" s="3" customFormat="1" ht="38.25" x14ac:dyDescent="0.2">
      <c r="A157" s="14" t="s">
        <v>186</v>
      </c>
      <c r="B157" s="4" t="s">
        <v>75</v>
      </c>
      <c r="C157" s="4" t="s">
        <v>61</v>
      </c>
      <c r="D157" s="4" t="s">
        <v>150</v>
      </c>
      <c r="E157" s="4" t="s">
        <v>4</v>
      </c>
      <c r="F157" s="9">
        <f t="shared" si="13"/>
        <v>850000</v>
      </c>
      <c r="G157" s="9">
        <f t="shared" si="13"/>
        <v>850000</v>
      </c>
      <c r="H157" s="26"/>
    </row>
    <row r="158" spans="1:8" s="3" customFormat="1" ht="25.5" x14ac:dyDescent="0.2">
      <c r="A158" s="16" t="s">
        <v>151</v>
      </c>
      <c r="B158" s="4" t="s">
        <v>75</v>
      </c>
      <c r="C158" s="4" t="s">
        <v>61</v>
      </c>
      <c r="D158" s="4" t="s">
        <v>143</v>
      </c>
      <c r="E158" s="4" t="s">
        <v>4</v>
      </c>
      <c r="F158" s="9">
        <f t="shared" si="13"/>
        <v>850000</v>
      </c>
      <c r="G158" s="9">
        <f t="shared" si="13"/>
        <v>850000</v>
      </c>
      <c r="H158" s="26"/>
    </row>
    <row r="159" spans="1:8" s="3" customFormat="1" ht="35.25" customHeight="1" x14ac:dyDescent="0.2">
      <c r="A159" s="6" t="s">
        <v>241</v>
      </c>
      <c r="B159" s="4" t="s">
        <v>75</v>
      </c>
      <c r="C159" s="4" t="s">
        <v>61</v>
      </c>
      <c r="D159" s="4" t="s">
        <v>143</v>
      </c>
      <c r="E159" s="4" t="s">
        <v>76</v>
      </c>
      <c r="F159" s="9">
        <f t="shared" si="13"/>
        <v>850000</v>
      </c>
      <c r="G159" s="9">
        <f t="shared" si="13"/>
        <v>850000</v>
      </c>
      <c r="H159" s="26"/>
    </row>
    <row r="160" spans="1:8" s="3" customFormat="1" ht="53.25" customHeight="1" x14ac:dyDescent="0.2">
      <c r="A160" s="6" t="s">
        <v>77</v>
      </c>
      <c r="B160" s="4" t="s">
        <v>75</v>
      </c>
      <c r="C160" s="4" t="s">
        <v>61</v>
      </c>
      <c r="D160" s="4" t="s">
        <v>143</v>
      </c>
      <c r="E160" s="4" t="s">
        <v>8</v>
      </c>
      <c r="F160" s="9">
        <v>850000</v>
      </c>
      <c r="G160" s="9">
        <v>850000</v>
      </c>
      <c r="H160" s="26"/>
    </row>
    <row r="161" spans="1:8" s="3" customFormat="1" x14ac:dyDescent="0.2">
      <c r="A161" s="6" t="s">
        <v>56</v>
      </c>
      <c r="B161" s="4" t="s">
        <v>75</v>
      </c>
      <c r="C161" s="4" t="s">
        <v>64</v>
      </c>
      <c r="D161" s="4" t="s">
        <v>63</v>
      </c>
      <c r="E161" s="4" t="s">
        <v>4</v>
      </c>
      <c r="F161" s="9">
        <f t="shared" ref="F161:G168" si="14">F162</f>
        <v>3100000</v>
      </c>
      <c r="G161" s="9">
        <f t="shared" si="14"/>
        <v>370000</v>
      </c>
      <c r="H161" s="26"/>
    </row>
    <row r="162" spans="1:8" s="3" customFormat="1" ht="51" x14ac:dyDescent="0.2">
      <c r="A162" s="6" t="s">
        <v>187</v>
      </c>
      <c r="B162" s="4" t="s">
        <v>75</v>
      </c>
      <c r="C162" s="4" t="s">
        <v>64</v>
      </c>
      <c r="D162" s="4" t="s">
        <v>99</v>
      </c>
      <c r="E162" s="4" t="s">
        <v>4</v>
      </c>
      <c r="F162" s="9">
        <f t="shared" si="14"/>
        <v>3100000</v>
      </c>
      <c r="G162" s="9">
        <f t="shared" si="14"/>
        <v>370000</v>
      </c>
      <c r="H162" s="26"/>
    </row>
    <row r="163" spans="1:8" s="3" customFormat="1" ht="45" customHeight="1" x14ac:dyDescent="0.2">
      <c r="A163" s="6" t="s">
        <v>188</v>
      </c>
      <c r="B163" s="4" t="s">
        <v>75</v>
      </c>
      <c r="C163" s="4" t="s">
        <v>64</v>
      </c>
      <c r="D163" s="4" t="s">
        <v>100</v>
      </c>
      <c r="E163" s="4" t="s">
        <v>4</v>
      </c>
      <c r="F163" s="9">
        <f>F167+F164</f>
        <v>3100000</v>
      </c>
      <c r="G163" s="9">
        <f>G167+G164</f>
        <v>370000</v>
      </c>
      <c r="H163" s="26"/>
    </row>
    <row r="164" spans="1:8" s="3" customFormat="1" ht="27.75" customHeight="1" x14ac:dyDescent="0.2">
      <c r="A164" s="6" t="s">
        <v>288</v>
      </c>
      <c r="B164" s="4" t="s">
        <v>75</v>
      </c>
      <c r="C164" s="4" t="s">
        <v>64</v>
      </c>
      <c r="D164" s="4" t="s">
        <v>289</v>
      </c>
      <c r="E164" s="4" t="s">
        <v>4</v>
      </c>
      <c r="F164" s="9">
        <f>F165</f>
        <v>2730000</v>
      </c>
      <c r="G164" s="9">
        <f>G165</f>
        <v>0</v>
      </c>
      <c r="H164" s="26"/>
    </row>
    <row r="165" spans="1:8" s="3" customFormat="1" ht="45" customHeight="1" x14ac:dyDescent="0.2">
      <c r="A165" s="6" t="s">
        <v>241</v>
      </c>
      <c r="B165" s="4" t="s">
        <v>75</v>
      </c>
      <c r="C165" s="4" t="s">
        <v>64</v>
      </c>
      <c r="D165" s="4" t="s">
        <v>289</v>
      </c>
      <c r="E165" s="4" t="s">
        <v>76</v>
      </c>
      <c r="F165" s="9">
        <f>F166</f>
        <v>2730000</v>
      </c>
      <c r="G165" s="9">
        <f>G166</f>
        <v>0</v>
      </c>
      <c r="H165" s="26"/>
    </row>
    <row r="166" spans="1:8" s="3" customFormat="1" ht="45" customHeight="1" x14ac:dyDescent="0.2">
      <c r="A166" s="6" t="s">
        <v>77</v>
      </c>
      <c r="B166" s="4" t="s">
        <v>75</v>
      </c>
      <c r="C166" s="4" t="s">
        <v>64</v>
      </c>
      <c r="D166" s="4" t="s">
        <v>289</v>
      </c>
      <c r="E166" s="4" t="s">
        <v>8</v>
      </c>
      <c r="F166" s="9">
        <v>2730000</v>
      </c>
      <c r="G166" s="9">
        <v>0</v>
      </c>
      <c r="H166" s="26"/>
    </row>
    <row r="167" spans="1:8" s="3" customFormat="1" ht="25.5" outlineLevel="5" x14ac:dyDescent="0.2">
      <c r="A167" s="15" t="s">
        <v>165</v>
      </c>
      <c r="B167" s="4" t="s">
        <v>75</v>
      </c>
      <c r="C167" s="4" t="s">
        <v>64</v>
      </c>
      <c r="D167" s="4" t="s">
        <v>166</v>
      </c>
      <c r="E167" s="4" t="s">
        <v>4</v>
      </c>
      <c r="F167" s="9">
        <f t="shared" si="14"/>
        <v>370000</v>
      </c>
      <c r="G167" s="9">
        <f t="shared" si="14"/>
        <v>370000</v>
      </c>
      <c r="H167" s="26"/>
    </row>
    <row r="168" spans="1:8" s="3" customFormat="1" ht="34.5" customHeight="1" outlineLevel="5" x14ac:dyDescent="0.2">
      <c r="A168" s="6" t="s">
        <v>241</v>
      </c>
      <c r="B168" s="4" t="s">
        <v>75</v>
      </c>
      <c r="C168" s="4" t="s">
        <v>64</v>
      </c>
      <c r="D168" s="4" t="s">
        <v>166</v>
      </c>
      <c r="E168" s="7" t="s">
        <v>76</v>
      </c>
      <c r="F168" s="9">
        <f t="shared" si="14"/>
        <v>370000</v>
      </c>
      <c r="G168" s="9">
        <f t="shared" si="14"/>
        <v>370000</v>
      </c>
      <c r="H168" s="26"/>
    </row>
    <row r="169" spans="1:8" s="3" customFormat="1" ht="46.5" customHeight="1" outlineLevel="5" x14ac:dyDescent="0.2">
      <c r="A169" s="6" t="s">
        <v>77</v>
      </c>
      <c r="B169" s="4" t="s">
        <v>75</v>
      </c>
      <c r="C169" s="4" t="s">
        <v>64</v>
      </c>
      <c r="D169" s="4" t="s">
        <v>166</v>
      </c>
      <c r="E169" s="7" t="s">
        <v>8</v>
      </c>
      <c r="F169" s="9">
        <v>370000</v>
      </c>
      <c r="G169" s="9">
        <v>370000</v>
      </c>
      <c r="H169" s="26"/>
    </row>
    <row r="170" spans="1:8" s="31" customFormat="1" ht="27" customHeight="1" x14ac:dyDescent="0.2">
      <c r="A170" s="29" t="s">
        <v>226</v>
      </c>
      <c r="B170" s="30" t="s">
        <v>75</v>
      </c>
      <c r="C170" s="30" t="s">
        <v>71</v>
      </c>
      <c r="D170" s="30" t="s">
        <v>63</v>
      </c>
      <c r="E170" s="30" t="s">
        <v>4</v>
      </c>
      <c r="F170" s="25">
        <f>F178+F171</f>
        <v>25586467.849999998</v>
      </c>
      <c r="G170" s="41">
        <f>G178+G171</f>
        <v>24865369.969999999</v>
      </c>
    </row>
    <row r="171" spans="1:8" s="31" customFormat="1" ht="27" customHeight="1" x14ac:dyDescent="0.2">
      <c r="A171" s="29" t="s">
        <v>314</v>
      </c>
      <c r="B171" s="30" t="s">
        <v>75</v>
      </c>
      <c r="C171" s="30" t="s">
        <v>71</v>
      </c>
      <c r="D171" s="30" t="s">
        <v>290</v>
      </c>
      <c r="E171" s="30" t="s">
        <v>4</v>
      </c>
      <c r="F171" s="25">
        <f>F172+F175</f>
        <v>4500000</v>
      </c>
      <c r="G171" s="41">
        <f>G172+G175</f>
        <v>3000000</v>
      </c>
    </row>
    <row r="172" spans="1:8" s="31" customFormat="1" ht="27" customHeight="1" x14ac:dyDescent="0.2">
      <c r="A172" s="29" t="s">
        <v>291</v>
      </c>
      <c r="B172" s="30" t="s">
        <v>75</v>
      </c>
      <c r="C172" s="30" t="s">
        <v>71</v>
      </c>
      <c r="D172" s="30" t="s">
        <v>292</v>
      </c>
      <c r="E172" s="30" t="s">
        <v>4</v>
      </c>
      <c r="F172" s="25">
        <f>F173</f>
        <v>1500000</v>
      </c>
      <c r="G172" s="41">
        <f>G173</f>
        <v>0</v>
      </c>
    </row>
    <row r="173" spans="1:8" s="31" customFormat="1" ht="27" customHeight="1" x14ac:dyDescent="0.2">
      <c r="A173" s="6" t="s">
        <v>241</v>
      </c>
      <c r="B173" s="30" t="s">
        <v>75</v>
      </c>
      <c r="C173" s="30" t="s">
        <v>71</v>
      </c>
      <c r="D173" s="30" t="s">
        <v>292</v>
      </c>
      <c r="E173" s="30" t="s">
        <v>76</v>
      </c>
      <c r="F173" s="25">
        <f>F174</f>
        <v>1500000</v>
      </c>
      <c r="G173" s="41">
        <f>G174</f>
        <v>0</v>
      </c>
    </row>
    <row r="174" spans="1:8" s="31" customFormat="1" ht="36" customHeight="1" x14ac:dyDescent="0.2">
      <c r="A174" s="6" t="s">
        <v>77</v>
      </c>
      <c r="B174" s="30" t="s">
        <v>75</v>
      </c>
      <c r="C174" s="30" t="s">
        <v>71</v>
      </c>
      <c r="D174" s="30" t="s">
        <v>292</v>
      </c>
      <c r="E174" s="30" t="s">
        <v>8</v>
      </c>
      <c r="F174" s="25">
        <v>1500000</v>
      </c>
      <c r="G174" s="41">
        <v>0</v>
      </c>
    </row>
    <row r="175" spans="1:8" s="31" customFormat="1" ht="21" customHeight="1" x14ac:dyDescent="0.2">
      <c r="A175" s="6" t="s">
        <v>293</v>
      </c>
      <c r="B175" s="30" t="s">
        <v>75</v>
      </c>
      <c r="C175" s="30" t="s">
        <v>71</v>
      </c>
      <c r="D175" s="30" t="s">
        <v>294</v>
      </c>
      <c r="E175" s="30" t="s">
        <v>4</v>
      </c>
      <c r="F175" s="25">
        <f>F176</f>
        <v>3000000</v>
      </c>
      <c r="G175" s="41">
        <f>G176</f>
        <v>3000000</v>
      </c>
    </row>
    <row r="176" spans="1:8" s="31" customFormat="1" ht="36" customHeight="1" x14ac:dyDescent="0.2">
      <c r="A176" s="6" t="s">
        <v>241</v>
      </c>
      <c r="B176" s="30" t="s">
        <v>75</v>
      </c>
      <c r="C176" s="30" t="s">
        <v>71</v>
      </c>
      <c r="D176" s="30" t="s">
        <v>294</v>
      </c>
      <c r="E176" s="30" t="s">
        <v>76</v>
      </c>
      <c r="F176" s="25">
        <f>F177</f>
        <v>3000000</v>
      </c>
      <c r="G176" s="41">
        <f>G177</f>
        <v>3000000</v>
      </c>
    </row>
    <row r="177" spans="1:8" s="31" customFormat="1" ht="36" customHeight="1" x14ac:dyDescent="0.2">
      <c r="A177" s="6" t="s">
        <v>77</v>
      </c>
      <c r="B177" s="30" t="s">
        <v>75</v>
      </c>
      <c r="C177" s="30" t="s">
        <v>71</v>
      </c>
      <c r="D177" s="30" t="s">
        <v>294</v>
      </c>
      <c r="E177" s="30" t="s">
        <v>8</v>
      </c>
      <c r="F177" s="25">
        <v>3000000</v>
      </c>
      <c r="G177" s="41">
        <v>3000000</v>
      </c>
    </row>
    <row r="178" spans="1:8" s="31" customFormat="1" ht="55.5" customHeight="1" outlineLevel="5" x14ac:dyDescent="0.2">
      <c r="A178" s="32" t="s">
        <v>220</v>
      </c>
      <c r="B178" s="33" t="s">
        <v>75</v>
      </c>
      <c r="C178" s="33" t="s">
        <v>71</v>
      </c>
      <c r="D178" s="34" t="s">
        <v>221</v>
      </c>
      <c r="E178" s="34" t="s">
        <v>4</v>
      </c>
      <c r="F178" s="25">
        <f>+F179+F185+F182</f>
        <v>21086467.849999998</v>
      </c>
      <c r="G178" s="25">
        <f>+G179+G185+G182</f>
        <v>21865369.969999999</v>
      </c>
    </row>
    <row r="179" spans="1:8" s="31" customFormat="1" ht="30.75" customHeight="1" outlineLevel="5" x14ac:dyDescent="0.2">
      <c r="A179" s="35" t="s">
        <v>222</v>
      </c>
      <c r="B179" s="36" t="s">
        <v>75</v>
      </c>
      <c r="C179" s="36" t="s">
        <v>71</v>
      </c>
      <c r="D179" s="30" t="s">
        <v>223</v>
      </c>
      <c r="E179" s="30" t="s">
        <v>4</v>
      </c>
      <c r="F179" s="40">
        <f>F180</f>
        <v>13654031.48</v>
      </c>
      <c r="G179" s="41">
        <f>G180</f>
        <v>13654031.48</v>
      </c>
    </row>
    <row r="180" spans="1:8" s="31" customFormat="1" ht="30.75" customHeight="1" outlineLevel="5" x14ac:dyDescent="0.2">
      <c r="A180" s="35" t="s">
        <v>241</v>
      </c>
      <c r="B180" s="36" t="s">
        <v>75</v>
      </c>
      <c r="C180" s="36" t="s">
        <v>71</v>
      </c>
      <c r="D180" s="30" t="s">
        <v>223</v>
      </c>
      <c r="E180" s="30" t="s">
        <v>76</v>
      </c>
      <c r="F180" s="40">
        <f>F181</f>
        <v>13654031.48</v>
      </c>
      <c r="G180" s="41">
        <f>G181</f>
        <v>13654031.48</v>
      </c>
    </row>
    <row r="181" spans="1:8" s="31" customFormat="1" ht="30.75" customHeight="1" outlineLevel="5" x14ac:dyDescent="0.2">
      <c r="A181" s="35" t="s">
        <v>77</v>
      </c>
      <c r="B181" s="36" t="s">
        <v>75</v>
      </c>
      <c r="C181" s="36" t="s">
        <v>71</v>
      </c>
      <c r="D181" s="30" t="s">
        <v>223</v>
      </c>
      <c r="E181" s="30" t="s">
        <v>8</v>
      </c>
      <c r="F181" s="40">
        <v>13654031.48</v>
      </c>
      <c r="G181" s="41">
        <v>13654031.48</v>
      </c>
    </row>
    <row r="182" spans="1:8" s="31" customFormat="1" ht="30.75" customHeight="1" outlineLevel="5" x14ac:dyDescent="0.2">
      <c r="A182" s="35" t="s">
        <v>252</v>
      </c>
      <c r="B182" s="36" t="s">
        <v>75</v>
      </c>
      <c r="C182" s="36" t="s">
        <v>71</v>
      </c>
      <c r="D182" s="30" t="s">
        <v>253</v>
      </c>
      <c r="E182" s="30" t="s">
        <v>4</v>
      </c>
      <c r="F182" s="40">
        <f>F183</f>
        <v>422289.63</v>
      </c>
      <c r="G182" s="41">
        <f>G183</f>
        <v>422289.63</v>
      </c>
    </row>
    <row r="183" spans="1:8" s="31" customFormat="1" ht="30.75" customHeight="1" outlineLevel="5" x14ac:dyDescent="0.2">
      <c r="A183" s="35" t="s">
        <v>241</v>
      </c>
      <c r="B183" s="36" t="s">
        <v>75</v>
      </c>
      <c r="C183" s="36" t="s">
        <v>71</v>
      </c>
      <c r="D183" s="30" t="s">
        <v>253</v>
      </c>
      <c r="E183" s="30" t="s">
        <v>76</v>
      </c>
      <c r="F183" s="40">
        <f>F184</f>
        <v>422289.63</v>
      </c>
      <c r="G183" s="41">
        <f>G184</f>
        <v>422289.63</v>
      </c>
    </row>
    <row r="184" spans="1:8" s="31" customFormat="1" ht="30.75" customHeight="1" outlineLevel="5" x14ac:dyDescent="0.2">
      <c r="A184" s="35" t="s">
        <v>77</v>
      </c>
      <c r="B184" s="36" t="s">
        <v>75</v>
      </c>
      <c r="C184" s="36" t="s">
        <v>71</v>
      </c>
      <c r="D184" s="30" t="s">
        <v>253</v>
      </c>
      <c r="E184" s="30" t="s">
        <v>8</v>
      </c>
      <c r="F184" s="40">
        <v>422289.63</v>
      </c>
      <c r="G184" s="41">
        <v>422289.63</v>
      </c>
    </row>
    <row r="185" spans="1:8" s="31" customFormat="1" ht="57.75" customHeight="1" outlineLevel="5" x14ac:dyDescent="0.2">
      <c r="A185" s="35" t="s">
        <v>224</v>
      </c>
      <c r="B185" s="36" t="s">
        <v>75</v>
      </c>
      <c r="C185" s="36" t="s">
        <v>71</v>
      </c>
      <c r="D185" s="30" t="s">
        <v>225</v>
      </c>
      <c r="E185" s="30" t="s">
        <v>4</v>
      </c>
      <c r="F185" s="40">
        <f>F186</f>
        <v>7010146.7400000002</v>
      </c>
      <c r="G185" s="41">
        <f>G186</f>
        <v>7789048.8600000003</v>
      </c>
    </row>
    <row r="186" spans="1:8" s="31" customFormat="1" ht="30.75" customHeight="1" outlineLevel="5" x14ac:dyDescent="0.2">
      <c r="A186" s="35" t="s">
        <v>241</v>
      </c>
      <c r="B186" s="36" t="s">
        <v>75</v>
      </c>
      <c r="C186" s="36" t="s">
        <v>71</v>
      </c>
      <c r="D186" s="30" t="s">
        <v>225</v>
      </c>
      <c r="E186" s="30" t="s">
        <v>76</v>
      </c>
      <c r="F186" s="40">
        <f>F187</f>
        <v>7010146.7400000002</v>
      </c>
      <c r="G186" s="41">
        <f>G187</f>
        <v>7789048.8600000003</v>
      </c>
    </row>
    <row r="187" spans="1:8" s="31" customFormat="1" ht="30.75" customHeight="1" outlineLevel="5" x14ac:dyDescent="0.2">
      <c r="A187" s="35" t="s">
        <v>77</v>
      </c>
      <c r="B187" s="36" t="s">
        <v>75</v>
      </c>
      <c r="C187" s="36" t="s">
        <v>71</v>
      </c>
      <c r="D187" s="30" t="s">
        <v>225</v>
      </c>
      <c r="E187" s="30" t="s">
        <v>8</v>
      </c>
      <c r="F187" s="40">
        <v>7010146.7400000002</v>
      </c>
      <c r="G187" s="41">
        <v>7789048.8600000003</v>
      </c>
      <c r="H187" s="37"/>
    </row>
    <row r="188" spans="1:8" s="3" customFormat="1" ht="30.75" customHeight="1" x14ac:dyDescent="0.2">
      <c r="A188" s="6" t="s">
        <v>24</v>
      </c>
      <c r="B188" s="7" t="s">
        <v>75</v>
      </c>
      <c r="C188" s="7" t="s">
        <v>75</v>
      </c>
      <c r="D188" s="4" t="s">
        <v>63</v>
      </c>
      <c r="E188" s="4" t="s">
        <v>4</v>
      </c>
      <c r="F188" s="9">
        <f t="shared" ref="F188:G192" si="15">F189</f>
        <v>16055.16</v>
      </c>
      <c r="G188" s="9">
        <f t="shared" si="15"/>
        <v>16697.36</v>
      </c>
      <c r="H188" s="26"/>
    </row>
    <row r="189" spans="1:8" s="3" customFormat="1" ht="30.75" customHeight="1" x14ac:dyDescent="0.2">
      <c r="A189" s="8" t="s">
        <v>6</v>
      </c>
      <c r="B189" s="7" t="s">
        <v>75</v>
      </c>
      <c r="C189" s="7" t="s">
        <v>75</v>
      </c>
      <c r="D189" s="4" t="s">
        <v>65</v>
      </c>
      <c r="E189" s="4" t="s">
        <v>4</v>
      </c>
      <c r="F189" s="9">
        <f t="shared" si="15"/>
        <v>16055.16</v>
      </c>
      <c r="G189" s="9">
        <f t="shared" si="15"/>
        <v>16697.36</v>
      </c>
      <c r="H189" s="26"/>
    </row>
    <row r="190" spans="1:8" s="3" customFormat="1" ht="33" customHeight="1" x14ac:dyDescent="0.2">
      <c r="A190" s="8" t="s">
        <v>66</v>
      </c>
      <c r="B190" s="7" t="s">
        <v>75</v>
      </c>
      <c r="C190" s="7" t="s">
        <v>75</v>
      </c>
      <c r="D190" s="4" t="s">
        <v>67</v>
      </c>
      <c r="E190" s="4" t="s">
        <v>4</v>
      </c>
      <c r="F190" s="9">
        <f t="shared" si="15"/>
        <v>16055.16</v>
      </c>
      <c r="G190" s="9">
        <f t="shared" si="15"/>
        <v>16697.36</v>
      </c>
      <c r="H190" s="26"/>
    </row>
    <row r="191" spans="1:8" s="3" customFormat="1" ht="76.5" x14ac:dyDescent="0.2">
      <c r="A191" s="6" t="s">
        <v>51</v>
      </c>
      <c r="B191" s="7" t="s">
        <v>75</v>
      </c>
      <c r="C191" s="7" t="s">
        <v>75</v>
      </c>
      <c r="D191" s="4" t="s">
        <v>101</v>
      </c>
      <c r="E191" s="4" t="s">
        <v>4</v>
      </c>
      <c r="F191" s="9">
        <f t="shared" si="15"/>
        <v>16055.16</v>
      </c>
      <c r="G191" s="9">
        <f t="shared" si="15"/>
        <v>16697.36</v>
      </c>
      <c r="H191" s="26"/>
    </row>
    <row r="192" spans="1:8" s="3" customFormat="1" ht="35.25" customHeight="1" x14ac:dyDescent="0.2">
      <c r="A192" s="6" t="s">
        <v>241</v>
      </c>
      <c r="B192" s="7" t="s">
        <v>75</v>
      </c>
      <c r="C192" s="7" t="s">
        <v>75</v>
      </c>
      <c r="D192" s="4" t="s">
        <v>101</v>
      </c>
      <c r="E192" s="4" t="s">
        <v>76</v>
      </c>
      <c r="F192" s="9">
        <f t="shared" si="15"/>
        <v>16055.16</v>
      </c>
      <c r="G192" s="9">
        <f t="shared" si="15"/>
        <v>16697.36</v>
      </c>
      <c r="H192" s="26"/>
    </row>
    <row r="193" spans="1:8" s="3" customFormat="1" ht="40.5" customHeight="1" x14ac:dyDescent="0.2">
      <c r="A193" s="6" t="s">
        <v>77</v>
      </c>
      <c r="B193" s="7" t="s">
        <v>75</v>
      </c>
      <c r="C193" s="7" t="s">
        <v>75</v>
      </c>
      <c r="D193" s="4" t="s">
        <v>101</v>
      </c>
      <c r="E193" s="4" t="s">
        <v>8</v>
      </c>
      <c r="F193" s="9">
        <v>16055.16</v>
      </c>
      <c r="G193" s="9">
        <v>16697.36</v>
      </c>
      <c r="H193" s="26"/>
    </row>
    <row r="194" spans="1:8" s="3" customFormat="1" x14ac:dyDescent="0.2">
      <c r="A194" s="6" t="s">
        <v>25</v>
      </c>
      <c r="B194" s="7" t="s">
        <v>102</v>
      </c>
      <c r="C194" s="7" t="s">
        <v>62</v>
      </c>
      <c r="D194" s="7" t="s">
        <v>63</v>
      </c>
      <c r="E194" s="7" t="s">
        <v>4</v>
      </c>
      <c r="F194" s="9">
        <f>F195+F207+F239+F247+F228</f>
        <v>390258999.80000001</v>
      </c>
      <c r="G194" s="9">
        <f>G195+G207+G239+G247+G228</f>
        <v>405134861.80000001</v>
      </c>
      <c r="H194" s="26"/>
    </row>
    <row r="195" spans="1:8" s="3" customFormat="1" x14ac:dyDescent="0.2">
      <c r="A195" s="6" t="s">
        <v>26</v>
      </c>
      <c r="B195" s="4" t="s">
        <v>102</v>
      </c>
      <c r="C195" s="4" t="s">
        <v>61</v>
      </c>
      <c r="D195" s="4" t="s">
        <v>63</v>
      </c>
      <c r="E195" s="4" t="s">
        <v>4</v>
      </c>
      <c r="F195" s="9">
        <f>F196</f>
        <v>95380586.859999999</v>
      </c>
      <c r="G195" s="9">
        <f>G196</f>
        <v>98613991.859999999</v>
      </c>
      <c r="H195" s="26"/>
    </row>
    <row r="196" spans="1:8" s="3" customFormat="1" ht="38.25" x14ac:dyDescent="0.2">
      <c r="A196" s="6" t="s">
        <v>189</v>
      </c>
      <c r="B196" s="4" t="s">
        <v>102</v>
      </c>
      <c r="C196" s="4" t="s">
        <v>61</v>
      </c>
      <c r="D196" s="4" t="s">
        <v>103</v>
      </c>
      <c r="E196" s="4" t="s">
        <v>4</v>
      </c>
      <c r="F196" s="9">
        <f>F197</f>
        <v>95380586.859999999</v>
      </c>
      <c r="G196" s="9">
        <f>G197</f>
        <v>98613991.859999999</v>
      </c>
      <c r="H196" s="26"/>
    </row>
    <row r="197" spans="1:8" s="3" customFormat="1" ht="25.5" x14ac:dyDescent="0.2">
      <c r="A197" s="6" t="s">
        <v>104</v>
      </c>
      <c r="B197" s="4" t="s">
        <v>102</v>
      </c>
      <c r="C197" s="4" t="s">
        <v>61</v>
      </c>
      <c r="D197" s="4" t="s">
        <v>105</v>
      </c>
      <c r="E197" s="4" t="s">
        <v>4</v>
      </c>
      <c r="F197" s="9">
        <f>F201+F198+F204</f>
        <v>95380586.859999999</v>
      </c>
      <c r="G197" s="9">
        <f>G201+G198+G204</f>
        <v>98613991.859999999</v>
      </c>
      <c r="H197" s="26"/>
    </row>
    <row r="198" spans="1:8" s="3" customFormat="1" ht="38.25" x14ac:dyDescent="0.2">
      <c r="A198" s="6" t="s">
        <v>108</v>
      </c>
      <c r="B198" s="4" t="s">
        <v>102</v>
      </c>
      <c r="C198" s="4" t="s">
        <v>61</v>
      </c>
      <c r="D198" s="4" t="s">
        <v>109</v>
      </c>
      <c r="E198" s="10" t="s">
        <v>4</v>
      </c>
      <c r="F198" s="9">
        <f>F199</f>
        <v>37139013.859999999</v>
      </c>
      <c r="G198" s="9">
        <f>G199</f>
        <v>37139013.859999999</v>
      </c>
      <c r="H198" s="26"/>
    </row>
    <row r="199" spans="1:8" s="3" customFormat="1" ht="38.25" x14ac:dyDescent="0.2">
      <c r="A199" s="6" t="s">
        <v>107</v>
      </c>
      <c r="B199" s="4" t="s">
        <v>102</v>
      </c>
      <c r="C199" s="4" t="s">
        <v>61</v>
      </c>
      <c r="D199" s="4" t="s">
        <v>109</v>
      </c>
      <c r="E199" s="4" t="s">
        <v>86</v>
      </c>
      <c r="F199" s="9">
        <f>F200</f>
        <v>37139013.859999999</v>
      </c>
      <c r="G199" s="9">
        <f>G200</f>
        <v>37139013.859999999</v>
      </c>
      <c r="H199" s="26"/>
    </row>
    <row r="200" spans="1:8" s="3" customFormat="1" x14ac:dyDescent="0.2">
      <c r="A200" s="6" t="s">
        <v>43</v>
      </c>
      <c r="B200" s="4" t="s">
        <v>102</v>
      </c>
      <c r="C200" s="4" t="s">
        <v>61</v>
      </c>
      <c r="D200" s="4" t="s">
        <v>109</v>
      </c>
      <c r="E200" s="10" t="s">
        <v>44</v>
      </c>
      <c r="F200" s="9">
        <v>37139013.859999999</v>
      </c>
      <c r="G200" s="9">
        <v>37139013.859999999</v>
      </c>
      <c r="H200" s="26"/>
    </row>
    <row r="201" spans="1:8" s="3" customFormat="1" ht="63.75" outlineLevel="2" x14ac:dyDescent="0.2">
      <c r="A201" s="6" t="s">
        <v>27</v>
      </c>
      <c r="B201" s="4" t="s">
        <v>102</v>
      </c>
      <c r="C201" s="4" t="s">
        <v>61</v>
      </c>
      <c r="D201" s="4" t="s">
        <v>106</v>
      </c>
      <c r="E201" s="4" t="s">
        <v>4</v>
      </c>
      <c r="F201" s="9">
        <f>F202</f>
        <v>56617353</v>
      </c>
      <c r="G201" s="9">
        <f>G202</f>
        <v>59850758</v>
      </c>
      <c r="H201" s="26"/>
    </row>
    <row r="202" spans="1:8" s="3" customFormat="1" ht="38.25" outlineLevel="2" x14ac:dyDescent="0.2">
      <c r="A202" s="6" t="s">
        <v>107</v>
      </c>
      <c r="B202" s="4" t="s">
        <v>102</v>
      </c>
      <c r="C202" s="4" t="s">
        <v>61</v>
      </c>
      <c r="D202" s="4" t="s">
        <v>106</v>
      </c>
      <c r="E202" s="4" t="s">
        <v>86</v>
      </c>
      <c r="F202" s="9">
        <f>F203</f>
        <v>56617353</v>
      </c>
      <c r="G202" s="9">
        <f>G203</f>
        <v>59850758</v>
      </c>
      <c r="H202" s="26"/>
    </row>
    <row r="203" spans="1:8" s="3" customFormat="1" ht="20.25" customHeight="1" outlineLevel="2" x14ac:dyDescent="0.2">
      <c r="A203" s="6" t="s">
        <v>43</v>
      </c>
      <c r="B203" s="4" t="s">
        <v>102</v>
      </c>
      <c r="C203" s="4" t="s">
        <v>61</v>
      </c>
      <c r="D203" s="4" t="s">
        <v>106</v>
      </c>
      <c r="E203" s="10" t="s">
        <v>44</v>
      </c>
      <c r="F203" s="9">
        <v>56617353</v>
      </c>
      <c r="G203" s="9">
        <v>59850758</v>
      </c>
      <c r="H203" s="26"/>
    </row>
    <row r="204" spans="1:8" s="3" customFormat="1" ht="27.75" customHeight="1" outlineLevel="2" x14ac:dyDescent="0.2">
      <c r="A204" s="6" t="s">
        <v>147</v>
      </c>
      <c r="B204" s="4" t="s">
        <v>102</v>
      </c>
      <c r="C204" s="4" t="s">
        <v>61</v>
      </c>
      <c r="D204" s="4" t="s">
        <v>111</v>
      </c>
      <c r="E204" s="10" t="s">
        <v>4</v>
      </c>
      <c r="F204" s="9">
        <f>F205</f>
        <v>1624220</v>
      </c>
      <c r="G204" s="9">
        <f>G205</f>
        <v>1624220</v>
      </c>
      <c r="H204" s="26"/>
    </row>
    <row r="205" spans="1:8" s="3" customFormat="1" ht="38.25" outlineLevel="2" x14ac:dyDescent="0.2">
      <c r="A205" s="6" t="s">
        <v>107</v>
      </c>
      <c r="B205" s="4" t="s">
        <v>102</v>
      </c>
      <c r="C205" s="4" t="s">
        <v>61</v>
      </c>
      <c r="D205" s="4" t="s">
        <v>111</v>
      </c>
      <c r="E205" s="4" t="s">
        <v>86</v>
      </c>
      <c r="F205" s="9">
        <f>F206</f>
        <v>1624220</v>
      </c>
      <c r="G205" s="9">
        <f>G206</f>
        <v>1624220</v>
      </c>
      <c r="H205" s="26"/>
    </row>
    <row r="206" spans="1:8" s="3" customFormat="1" outlineLevel="2" x14ac:dyDescent="0.2">
      <c r="A206" s="6" t="s">
        <v>43</v>
      </c>
      <c r="B206" s="4" t="s">
        <v>102</v>
      </c>
      <c r="C206" s="4" t="s">
        <v>61</v>
      </c>
      <c r="D206" s="4" t="s">
        <v>111</v>
      </c>
      <c r="E206" s="10" t="s">
        <v>44</v>
      </c>
      <c r="F206" s="9">
        <v>1624220</v>
      </c>
      <c r="G206" s="9">
        <v>1624220</v>
      </c>
      <c r="H206" s="26"/>
    </row>
    <row r="207" spans="1:8" s="3" customFormat="1" x14ac:dyDescent="0.2">
      <c r="A207" s="6" t="s">
        <v>28</v>
      </c>
      <c r="B207" s="4" t="s">
        <v>102</v>
      </c>
      <c r="C207" s="4" t="s">
        <v>64</v>
      </c>
      <c r="D207" s="4" t="s">
        <v>63</v>
      </c>
      <c r="E207" s="4" t="s">
        <v>4</v>
      </c>
      <c r="F207" s="9">
        <f>F208</f>
        <v>247465043.72</v>
      </c>
      <c r="G207" s="9">
        <f>G208</f>
        <v>259032927.72</v>
      </c>
      <c r="H207" s="26"/>
    </row>
    <row r="208" spans="1:8" s="3" customFormat="1" ht="36.75" customHeight="1" x14ac:dyDescent="0.2">
      <c r="A208" s="6" t="s">
        <v>190</v>
      </c>
      <c r="B208" s="4" t="s">
        <v>102</v>
      </c>
      <c r="C208" s="4" t="s">
        <v>64</v>
      </c>
      <c r="D208" s="4" t="s">
        <v>103</v>
      </c>
      <c r="E208" s="4" t="s">
        <v>4</v>
      </c>
      <c r="F208" s="9">
        <f>F209</f>
        <v>247465043.72</v>
      </c>
      <c r="G208" s="9">
        <f>G209</f>
        <v>259032927.72</v>
      </c>
      <c r="H208" s="26"/>
    </row>
    <row r="209" spans="1:8" s="3" customFormat="1" ht="25.5" customHeight="1" x14ac:dyDescent="0.2">
      <c r="A209" s="6" t="s">
        <v>112</v>
      </c>
      <c r="B209" s="4" t="s">
        <v>102</v>
      </c>
      <c r="C209" s="4" t="s">
        <v>64</v>
      </c>
      <c r="D209" s="4" t="s">
        <v>113</v>
      </c>
      <c r="E209" s="4" t="s">
        <v>4</v>
      </c>
      <c r="F209" s="9">
        <f>F213+F222+F216+F225+F210+F219</f>
        <v>247465043.72</v>
      </c>
      <c r="G209" s="9">
        <f>G213+G222+G216+G225+G210+G219</f>
        <v>259032927.72</v>
      </c>
      <c r="H209" s="26"/>
    </row>
    <row r="210" spans="1:8" s="31" customFormat="1" ht="63.75" x14ac:dyDescent="0.2">
      <c r="A210" s="32" t="s">
        <v>236</v>
      </c>
      <c r="B210" s="34" t="s">
        <v>102</v>
      </c>
      <c r="C210" s="34" t="s">
        <v>64</v>
      </c>
      <c r="D210" s="34" t="s">
        <v>237</v>
      </c>
      <c r="E210" s="34" t="s">
        <v>4</v>
      </c>
      <c r="F210" s="25">
        <f>F211</f>
        <v>16473600</v>
      </c>
      <c r="G210" s="41">
        <f>G211</f>
        <v>19344000</v>
      </c>
    </row>
    <row r="211" spans="1:8" s="31" customFormat="1" ht="38.25" x14ac:dyDescent="0.2">
      <c r="A211" s="32" t="s">
        <v>107</v>
      </c>
      <c r="B211" s="34" t="s">
        <v>102</v>
      </c>
      <c r="C211" s="34" t="s">
        <v>64</v>
      </c>
      <c r="D211" s="34" t="s">
        <v>237</v>
      </c>
      <c r="E211" s="34" t="s">
        <v>86</v>
      </c>
      <c r="F211" s="25">
        <f>F212</f>
        <v>16473600</v>
      </c>
      <c r="G211" s="41">
        <f>G212</f>
        <v>19344000</v>
      </c>
    </row>
    <row r="212" spans="1:8" s="31" customFormat="1" x14ac:dyDescent="0.2">
      <c r="A212" s="39" t="s">
        <v>43</v>
      </c>
      <c r="B212" s="34" t="s">
        <v>102</v>
      </c>
      <c r="C212" s="34" t="s">
        <v>64</v>
      </c>
      <c r="D212" s="34" t="s">
        <v>237</v>
      </c>
      <c r="E212" s="34" t="s">
        <v>44</v>
      </c>
      <c r="F212" s="25">
        <v>16473600</v>
      </c>
      <c r="G212" s="41">
        <v>19344000</v>
      </c>
    </row>
    <row r="213" spans="1:8" s="3" customFormat="1" ht="48" customHeight="1" x14ac:dyDescent="0.2">
      <c r="A213" s="6" t="s">
        <v>114</v>
      </c>
      <c r="B213" s="4" t="s">
        <v>102</v>
      </c>
      <c r="C213" s="4" t="s">
        <v>64</v>
      </c>
      <c r="D213" s="4" t="s">
        <v>115</v>
      </c>
      <c r="E213" s="4" t="s">
        <v>4</v>
      </c>
      <c r="F213" s="9">
        <f>F214</f>
        <v>67299829.719999999</v>
      </c>
      <c r="G213" s="9">
        <f>G214</f>
        <v>67299829.719999999</v>
      </c>
      <c r="H213" s="26"/>
    </row>
    <row r="214" spans="1:8" s="3" customFormat="1" ht="38.25" customHeight="1" x14ac:dyDescent="0.2">
      <c r="A214" s="6" t="s">
        <v>107</v>
      </c>
      <c r="B214" s="4" t="s">
        <v>102</v>
      </c>
      <c r="C214" s="4" t="s">
        <v>64</v>
      </c>
      <c r="D214" s="4" t="s">
        <v>115</v>
      </c>
      <c r="E214" s="4" t="s">
        <v>86</v>
      </c>
      <c r="F214" s="9">
        <f>F215</f>
        <v>67299829.719999999</v>
      </c>
      <c r="G214" s="9">
        <f>G215</f>
        <v>67299829.719999999</v>
      </c>
      <c r="H214" s="26"/>
    </row>
    <row r="215" spans="1:8" s="3" customFormat="1" ht="15" customHeight="1" x14ac:dyDescent="0.2">
      <c r="A215" s="6" t="s">
        <v>43</v>
      </c>
      <c r="B215" s="4" t="s">
        <v>102</v>
      </c>
      <c r="C215" s="4" t="s">
        <v>64</v>
      </c>
      <c r="D215" s="4" t="s">
        <v>115</v>
      </c>
      <c r="E215" s="4" t="s">
        <v>44</v>
      </c>
      <c r="F215" s="9">
        <v>67299829.719999999</v>
      </c>
      <c r="G215" s="9">
        <v>67299829.719999999</v>
      </c>
      <c r="H215" s="26"/>
    </row>
    <row r="216" spans="1:8" s="3" customFormat="1" ht="76.5" x14ac:dyDescent="0.2">
      <c r="A216" s="18" t="s">
        <v>154</v>
      </c>
      <c r="B216" s="4" t="s">
        <v>102</v>
      </c>
      <c r="C216" s="4" t="s">
        <v>64</v>
      </c>
      <c r="D216" s="4" t="s">
        <v>116</v>
      </c>
      <c r="E216" s="4" t="s">
        <v>4</v>
      </c>
      <c r="F216" s="9">
        <f>F217</f>
        <v>147215384</v>
      </c>
      <c r="G216" s="9">
        <f>G217</f>
        <v>155912868</v>
      </c>
      <c r="H216" s="26"/>
    </row>
    <row r="217" spans="1:8" s="3" customFormat="1" ht="38.25" x14ac:dyDescent="0.2">
      <c r="A217" s="6" t="s">
        <v>107</v>
      </c>
      <c r="B217" s="4" t="s">
        <v>102</v>
      </c>
      <c r="C217" s="4" t="s">
        <v>64</v>
      </c>
      <c r="D217" s="4" t="s">
        <v>116</v>
      </c>
      <c r="E217" s="4" t="s">
        <v>86</v>
      </c>
      <c r="F217" s="9">
        <f>F218</f>
        <v>147215384</v>
      </c>
      <c r="G217" s="9">
        <f>G218</f>
        <v>155912868</v>
      </c>
      <c r="H217" s="26"/>
    </row>
    <row r="218" spans="1:8" s="3" customFormat="1" x14ac:dyDescent="0.2">
      <c r="A218" s="6" t="s">
        <v>43</v>
      </c>
      <c r="B218" s="4" t="s">
        <v>102</v>
      </c>
      <c r="C218" s="4" t="s">
        <v>64</v>
      </c>
      <c r="D218" s="4" t="s">
        <v>116</v>
      </c>
      <c r="E218" s="4" t="s">
        <v>44</v>
      </c>
      <c r="F218" s="9">
        <v>147215384</v>
      </c>
      <c r="G218" s="9">
        <v>155912868</v>
      </c>
      <c r="H218" s="26"/>
    </row>
    <row r="219" spans="1:8" s="3" customFormat="1" ht="38.25" x14ac:dyDescent="0.2">
      <c r="A219" s="6" t="s">
        <v>257</v>
      </c>
      <c r="B219" s="4" t="s">
        <v>102</v>
      </c>
      <c r="C219" s="4" t="s">
        <v>64</v>
      </c>
      <c r="D219" s="4" t="s">
        <v>258</v>
      </c>
      <c r="E219" s="4" t="s">
        <v>4</v>
      </c>
      <c r="F219" s="9">
        <f>F220</f>
        <v>4952950</v>
      </c>
      <c r="G219" s="9">
        <f>G220</f>
        <v>4952950</v>
      </c>
      <c r="H219" s="26"/>
    </row>
    <row r="220" spans="1:8" s="3" customFormat="1" ht="38.25" x14ac:dyDescent="0.2">
      <c r="A220" s="6" t="s">
        <v>107</v>
      </c>
      <c r="B220" s="4" t="s">
        <v>102</v>
      </c>
      <c r="C220" s="4" t="s">
        <v>64</v>
      </c>
      <c r="D220" s="4" t="s">
        <v>258</v>
      </c>
      <c r="E220" s="4" t="s">
        <v>86</v>
      </c>
      <c r="F220" s="9">
        <f>F221</f>
        <v>4952950</v>
      </c>
      <c r="G220" s="9">
        <f>G221</f>
        <v>4952950</v>
      </c>
      <c r="H220" s="26"/>
    </row>
    <row r="221" spans="1:8" s="3" customFormat="1" x14ac:dyDescent="0.2">
      <c r="A221" s="6" t="s">
        <v>43</v>
      </c>
      <c r="B221" s="4" t="s">
        <v>102</v>
      </c>
      <c r="C221" s="4" t="s">
        <v>64</v>
      </c>
      <c r="D221" s="4" t="s">
        <v>258</v>
      </c>
      <c r="E221" s="4" t="s">
        <v>44</v>
      </c>
      <c r="F221" s="9">
        <v>4952950</v>
      </c>
      <c r="G221" s="9">
        <v>4952950</v>
      </c>
      <c r="H221" s="26"/>
    </row>
    <row r="222" spans="1:8" s="3" customFormat="1" ht="25.5" x14ac:dyDescent="0.2">
      <c r="A222" s="6" t="s">
        <v>110</v>
      </c>
      <c r="B222" s="4" t="s">
        <v>102</v>
      </c>
      <c r="C222" s="4" t="s">
        <v>64</v>
      </c>
      <c r="D222" s="4" t="s">
        <v>145</v>
      </c>
      <c r="E222" s="10" t="s">
        <v>4</v>
      </c>
      <c r="F222" s="9">
        <f>F223</f>
        <v>313480</v>
      </c>
      <c r="G222" s="9">
        <f>G223</f>
        <v>313480</v>
      </c>
      <c r="H222" s="26"/>
    </row>
    <row r="223" spans="1:8" s="3" customFormat="1" ht="38.25" x14ac:dyDescent="0.2">
      <c r="A223" s="6" t="s">
        <v>107</v>
      </c>
      <c r="B223" s="4" t="s">
        <v>102</v>
      </c>
      <c r="C223" s="4" t="s">
        <v>64</v>
      </c>
      <c r="D223" s="4" t="s">
        <v>145</v>
      </c>
      <c r="E223" s="4" t="s">
        <v>86</v>
      </c>
      <c r="F223" s="9">
        <f>F224</f>
        <v>313480</v>
      </c>
      <c r="G223" s="9">
        <f>G224</f>
        <v>313480</v>
      </c>
      <c r="H223" s="26"/>
    </row>
    <row r="224" spans="1:8" s="3" customFormat="1" x14ac:dyDescent="0.2">
      <c r="A224" s="6" t="s">
        <v>43</v>
      </c>
      <c r="B224" s="4" t="s">
        <v>102</v>
      </c>
      <c r="C224" s="4" t="s">
        <v>64</v>
      </c>
      <c r="D224" s="4" t="s">
        <v>145</v>
      </c>
      <c r="E224" s="10" t="s">
        <v>44</v>
      </c>
      <c r="F224" s="9">
        <v>313480</v>
      </c>
      <c r="G224" s="9">
        <v>313480</v>
      </c>
      <c r="H224" s="26"/>
    </row>
    <row r="225" spans="1:8" s="31" customFormat="1" ht="63.75" outlineLevel="2" x14ac:dyDescent="0.2">
      <c r="A225" s="35" t="s">
        <v>235</v>
      </c>
      <c r="B225" s="30" t="s">
        <v>102</v>
      </c>
      <c r="C225" s="30" t="s">
        <v>64</v>
      </c>
      <c r="D225" s="30" t="s">
        <v>245</v>
      </c>
      <c r="E225" s="30" t="s">
        <v>4</v>
      </c>
      <c r="F225" s="25">
        <f>F226</f>
        <v>11209800</v>
      </c>
      <c r="G225" s="41">
        <f>G226</f>
        <v>11209800</v>
      </c>
    </row>
    <row r="226" spans="1:8" s="31" customFormat="1" ht="38.25" outlineLevel="2" x14ac:dyDescent="0.2">
      <c r="A226" s="35" t="s">
        <v>107</v>
      </c>
      <c r="B226" s="30" t="s">
        <v>102</v>
      </c>
      <c r="C226" s="30" t="s">
        <v>64</v>
      </c>
      <c r="D226" s="30" t="s">
        <v>245</v>
      </c>
      <c r="E226" s="30" t="s">
        <v>86</v>
      </c>
      <c r="F226" s="25">
        <f>F227</f>
        <v>11209800</v>
      </c>
      <c r="G226" s="41">
        <f>G227</f>
        <v>11209800</v>
      </c>
    </row>
    <row r="227" spans="1:8" s="31" customFormat="1" outlineLevel="2" x14ac:dyDescent="0.2">
      <c r="A227" s="35" t="s">
        <v>43</v>
      </c>
      <c r="B227" s="30" t="s">
        <v>102</v>
      </c>
      <c r="C227" s="30" t="s">
        <v>64</v>
      </c>
      <c r="D227" s="30" t="s">
        <v>245</v>
      </c>
      <c r="E227" s="30" t="s">
        <v>44</v>
      </c>
      <c r="F227" s="25">
        <v>11209800</v>
      </c>
      <c r="G227" s="41">
        <v>11209800</v>
      </c>
    </row>
    <row r="228" spans="1:8" s="3" customFormat="1" x14ac:dyDescent="0.2">
      <c r="A228" s="6" t="s">
        <v>159</v>
      </c>
      <c r="B228" s="7" t="s">
        <v>102</v>
      </c>
      <c r="C228" s="7" t="s">
        <v>71</v>
      </c>
      <c r="D228" s="4" t="s">
        <v>63</v>
      </c>
      <c r="E228" s="4" t="s">
        <v>4</v>
      </c>
      <c r="F228" s="9">
        <f>F229+F234</f>
        <v>27833130</v>
      </c>
      <c r="G228" s="9">
        <f>G229+G234</f>
        <v>27833130</v>
      </c>
      <c r="H228" s="26"/>
    </row>
    <row r="229" spans="1:8" s="3" customFormat="1" ht="51" x14ac:dyDescent="0.2">
      <c r="A229" s="6" t="s">
        <v>191</v>
      </c>
      <c r="B229" s="7" t="s">
        <v>102</v>
      </c>
      <c r="C229" s="7" t="s">
        <v>71</v>
      </c>
      <c r="D229" s="7" t="s">
        <v>121</v>
      </c>
      <c r="E229" s="4" t="s">
        <v>4</v>
      </c>
      <c r="F229" s="9">
        <f t="shared" ref="F229:G232" si="16">F230</f>
        <v>10489230</v>
      </c>
      <c r="G229" s="9">
        <f t="shared" si="16"/>
        <v>10489230</v>
      </c>
      <c r="H229" s="26"/>
    </row>
    <row r="230" spans="1:8" s="3" customFormat="1" ht="45" customHeight="1" x14ac:dyDescent="0.2">
      <c r="A230" s="6" t="s">
        <v>144</v>
      </c>
      <c r="B230" s="7" t="s">
        <v>102</v>
      </c>
      <c r="C230" s="7" t="s">
        <v>71</v>
      </c>
      <c r="D230" s="7" t="s">
        <v>122</v>
      </c>
      <c r="E230" s="4" t="s">
        <v>4</v>
      </c>
      <c r="F230" s="9">
        <f>F231</f>
        <v>10489230</v>
      </c>
      <c r="G230" s="9">
        <f>G231</f>
        <v>10489230</v>
      </c>
      <c r="H230" s="26"/>
    </row>
    <row r="231" spans="1:8" s="3" customFormat="1" ht="47.25" customHeight="1" outlineLevel="5" x14ac:dyDescent="0.2">
      <c r="A231" s="6" t="s">
        <v>123</v>
      </c>
      <c r="B231" s="7" t="s">
        <v>102</v>
      </c>
      <c r="C231" s="7" t="s">
        <v>71</v>
      </c>
      <c r="D231" s="7" t="s">
        <v>124</v>
      </c>
      <c r="E231" s="4" t="s">
        <v>4</v>
      </c>
      <c r="F231" s="9">
        <f t="shared" si="16"/>
        <v>10489230</v>
      </c>
      <c r="G231" s="9">
        <f t="shared" si="16"/>
        <v>10489230</v>
      </c>
      <c r="H231" s="26"/>
    </row>
    <row r="232" spans="1:8" s="3" customFormat="1" ht="42.75" customHeight="1" outlineLevel="5" x14ac:dyDescent="0.2">
      <c r="A232" s="6" t="s">
        <v>107</v>
      </c>
      <c r="B232" s="7" t="s">
        <v>102</v>
      </c>
      <c r="C232" s="7" t="s">
        <v>71</v>
      </c>
      <c r="D232" s="7" t="s">
        <v>124</v>
      </c>
      <c r="E232" s="4" t="s">
        <v>86</v>
      </c>
      <c r="F232" s="9">
        <f t="shared" si="16"/>
        <v>10489230</v>
      </c>
      <c r="G232" s="9">
        <f t="shared" si="16"/>
        <v>10489230</v>
      </c>
      <c r="H232" s="26"/>
    </row>
    <row r="233" spans="1:8" s="3" customFormat="1" ht="24" customHeight="1" outlineLevel="5" x14ac:dyDescent="0.2">
      <c r="A233" s="6" t="s">
        <v>43</v>
      </c>
      <c r="B233" s="7" t="s">
        <v>102</v>
      </c>
      <c r="C233" s="7" t="s">
        <v>71</v>
      </c>
      <c r="D233" s="7" t="s">
        <v>124</v>
      </c>
      <c r="E233" s="4" t="s">
        <v>44</v>
      </c>
      <c r="F233" s="9">
        <v>10489230</v>
      </c>
      <c r="G233" s="9">
        <v>10489230</v>
      </c>
      <c r="H233" s="26"/>
    </row>
    <row r="234" spans="1:8" s="3" customFormat="1" ht="33.75" customHeight="1" outlineLevel="5" x14ac:dyDescent="0.2">
      <c r="A234" s="6" t="s">
        <v>190</v>
      </c>
      <c r="B234" s="4" t="s">
        <v>102</v>
      </c>
      <c r="C234" s="4" t="s">
        <v>71</v>
      </c>
      <c r="D234" s="4" t="s">
        <v>103</v>
      </c>
      <c r="E234" s="4" t="s">
        <v>4</v>
      </c>
      <c r="F234" s="9">
        <f t="shared" ref="F234:G237" si="17">F235</f>
        <v>17343900</v>
      </c>
      <c r="G234" s="9">
        <f t="shared" si="17"/>
        <v>17343900</v>
      </c>
      <c r="H234" s="26"/>
    </row>
    <row r="235" spans="1:8" s="3" customFormat="1" ht="45" customHeight="1" outlineLevel="5" x14ac:dyDescent="0.2">
      <c r="A235" s="6" t="s">
        <v>117</v>
      </c>
      <c r="B235" s="4" t="s">
        <v>102</v>
      </c>
      <c r="C235" s="4" t="s">
        <v>71</v>
      </c>
      <c r="D235" s="4" t="s">
        <v>118</v>
      </c>
      <c r="E235" s="4" t="s">
        <v>4</v>
      </c>
      <c r="F235" s="9">
        <f>F236</f>
        <v>17343900</v>
      </c>
      <c r="G235" s="9">
        <f>G236</f>
        <v>17343900</v>
      </c>
      <c r="H235" s="26"/>
    </row>
    <row r="236" spans="1:8" s="3" customFormat="1" ht="38.25" customHeight="1" outlineLevel="5" x14ac:dyDescent="0.2">
      <c r="A236" s="6" t="s">
        <v>119</v>
      </c>
      <c r="B236" s="4" t="s">
        <v>102</v>
      </c>
      <c r="C236" s="4" t="s">
        <v>71</v>
      </c>
      <c r="D236" s="4" t="s">
        <v>120</v>
      </c>
      <c r="E236" s="4" t="s">
        <v>4</v>
      </c>
      <c r="F236" s="9">
        <f t="shared" si="17"/>
        <v>17343900</v>
      </c>
      <c r="G236" s="9">
        <f t="shared" si="17"/>
        <v>17343900</v>
      </c>
      <c r="H236" s="26"/>
    </row>
    <row r="237" spans="1:8" s="3" customFormat="1" ht="41.25" customHeight="1" outlineLevel="5" x14ac:dyDescent="0.2">
      <c r="A237" s="6" t="s">
        <v>107</v>
      </c>
      <c r="B237" s="4" t="s">
        <v>102</v>
      </c>
      <c r="C237" s="4" t="s">
        <v>71</v>
      </c>
      <c r="D237" s="4" t="s">
        <v>120</v>
      </c>
      <c r="E237" s="4" t="s">
        <v>86</v>
      </c>
      <c r="F237" s="9">
        <f t="shared" si="17"/>
        <v>17343900</v>
      </c>
      <c r="G237" s="9">
        <f t="shared" si="17"/>
        <v>17343900</v>
      </c>
      <c r="H237" s="26"/>
    </row>
    <row r="238" spans="1:8" s="3" customFormat="1" ht="27.75" customHeight="1" outlineLevel="5" x14ac:dyDescent="0.2">
      <c r="A238" s="6" t="s">
        <v>43</v>
      </c>
      <c r="B238" s="4" t="s">
        <v>102</v>
      </c>
      <c r="C238" s="4" t="s">
        <v>71</v>
      </c>
      <c r="D238" s="4" t="s">
        <v>120</v>
      </c>
      <c r="E238" s="4" t="s">
        <v>44</v>
      </c>
      <c r="F238" s="9">
        <v>17343900</v>
      </c>
      <c r="G238" s="9">
        <v>17343900</v>
      </c>
      <c r="H238" s="26"/>
    </row>
    <row r="239" spans="1:8" s="3" customFormat="1" ht="27.75" customHeight="1" outlineLevel="5" x14ac:dyDescent="0.2">
      <c r="A239" s="6" t="s">
        <v>259</v>
      </c>
      <c r="B239" s="4" t="s">
        <v>102</v>
      </c>
      <c r="C239" s="4" t="s">
        <v>102</v>
      </c>
      <c r="D239" s="4" t="s">
        <v>63</v>
      </c>
      <c r="E239" s="4" t="s">
        <v>4</v>
      </c>
      <c r="F239" s="9">
        <f t="shared" ref="F239:G241" si="18">F240</f>
        <v>1863165.22</v>
      </c>
      <c r="G239" s="9">
        <f t="shared" si="18"/>
        <v>1863165.22</v>
      </c>
      <c r="H239" s="26"/>
    </row>
    <row r="240" spans="1:8" s="3" customFormat="1" ht="27.75" customHeight="1" outlineLevel="5" x14ac:dyDescent="0.2">
      <c r="A240" s="6" t="s">
        <v>190</v>
      </c>
      <c r="B240" s="4" t="s">
        <v>102</v>
      </c>
      <c r="C240" s="4" t="s">
        <v>102</v>
      </c>
      <c r="D240" s="4" t="s">
        <v>103</v>
      </c>
      <c r="E240" s="4" t="s">
        <v>4</v>
      </c>
      <c r="F240" s="9">
        <f t="shared" si="18"/>
        <v>1863165.22</v>
      </c>
      <c r="G240" s="9">
        <f t="shared" si="18"/>
        <v>1863165.22</v>
      </c>
      <c r="H240" s="26"/>
    </row>
    <row r="241" spans="1:8" s="3" customFormat="1" ht="48.75" customHeight="1" outlineLevel="5" x14ac:dyDescent="0.2">
      <c r="A241" s="6" t="s">
        <v>260</v>
      </c>
      <c r="B241" s="4" t="s">
        <v>102</v>
      </c>
      <c r="C241" s="4" t="s">
        <v>102</v>
      </c>
      <c r="D241" s="4" t="s">
        <v>118</v>
      </c>
      <c r="E241" s="4" t="s">
        <v>4</v>
      </c>
      <c r="F241" s="9">
        <f t="shared" si="18"/>
        <v>1863165.22</v>
      </c>
      <c r="G241" s="9">
        <f t="shared" si="18"/>
        <v>1863165.22</v>
      </c>
      <c r="H241" s="26"/>
    </row>
    <row r="242" spans="1:8" s="3" customFormat="1" ht="38.25" customHeight="1" outlineLevel="5" x14ac:dyDescent="0.2">
      <c r="A242" s="6" t="s">
        <v>261</v>
      </c>
      <c r="B242" s="4" t="s">
        <v>102</v>
      </c>
      <c r="C242" s="4" t="s">
        <v>102</v>
      </c>
      <c r="D242" s="4" t="s">
        <v>262</v>
      </c>
      <c r="E242" s="4" t="s">
        <v>4</v>
      </c>
      <c r="F242" s="9">
        <f>F243+F245</f>
        <v>1863165.22</v>
      </c>
      <c r="G242" s="9">
        <f>G243+G245</f>
        <v>1863165.22</v>
      </c>
      <c r="H242" s="26"/>
    </row>
    <row r="243" spans="1:8" s="3" customFormat="1" ht="27.75" customHeight="1" outlineLevel="5" x14ac:dyDescent="0.2">
      <c r="A243" s="6" t="s">
        <v>125</v>
      </c>
      <c r="B243" s="4" t="s">
        <v>102</v>
      </c>
      <c r="C243" s="4" t="s">
        <v>102</v>
      </c>
      <c r="D243" s="4" t="s">
        <v>262</v>
      </c>
      <c r="E243" s="4" t="s">
        <v>126</v>
      </c>
      <c r="F243" s="9">
        <f>F244</f>
        <v>200000</v>
      </c>
      <c r="G243" s="9">
        <f>G244</f>
        <v>200000</v>
      </c>
      <c r="H243" s="26"/>
    </row>
    <row r="244" spans="1:8" s="3" customFormat="1" ht="27.75" customHeight="1" outlineLevel="5" x14ac:dyDescent="0.2">
      <c r="A244" s="6" t="s">
        <v>263</v>
      </c>
      <c r="B244" s="4" t="s">
        <v>102</v>
      </c>
      <c r="C244" s="4" t="s">
        <v>102</v>
      </c>
      <c r="D244" s="4" t="s">
        <v>262</v>
      </c>
      <c r="E244" s="4" t="s">
        <v>48</v>
      </c>
      <c r="F244" s="9">
        <v>200000</v>
      </c>
      <c r="G244" s="9">
        <v>200000</v>
      </c>
      <c r="H244" s="26"/>
    </row>
    <row r="245" spans="1:8" s="3" customFormat="1" ht="38.25" customHeight="1" outlineLevel="5" x14ac:dyDescent="0.2">
      <c r="A245" s="6" t="s">
        <v>107</v>
      </c>
      <c r="B245" s="4" t="s">
        <v>102</v>
      </c>
      <c r="C245" s="4" t="s">
        <v>102</v>
      </c>
      <c r="D245" s="4" t="s">
        <v>262</v>
      </c>
      <c r="E245" s="4" t="s">
        <v>86</v>
      </c>
      <c r="F245" s="9">
        <f>F246</f>
        <v>1663165.22</v>
      </c>
      <c r="G245" s="9">
        <f>G246</f>
        <v>1663165.22</v>
      </c>
      <c r="H245" s="26"/>
    </row>
    <row r="246" spans="1:8" s="3" customFormat="1" ht="27.75" customHeight="1" outlineLevel="5" x14ac:dyDescent="0.2">
      <c r="A246" s="6" t="s">
        <v>43</v>
      </c>
      <c r="B246" s="4" t="s">
        <v>102</v>
      </c>
      <c r="C246" s="4" t="s">
        <v>102</v>
      </c>
      <c r="D246" s="4" t="s">
        <v>262</v>
      </c>
      <c r="E246" s="4" t="s">
        <v>44</v>
      </c>
      <c r="F246" s="9">
        <v>1663165.22</v>
      </c>
      <c r="G246" s="9">
        <v>1663165.22</v>
      </c>
      <c r="H246" s="26"/>
    </row>
    <row r="247" spans="1:8" s="3" customFormat="1" ht="21.75" customHeight="1" x14ac:dyDescent="0.2">
      <c r="A247" s="6" t="s">
        <v>29</v>
      </c>
      <c r="B247" s="4" t="s">
        <v>102</v>
      </c>
      <c r="C247" s="4" t="s">
        <v>94</v>
      </c>
      <c r="D247" s="4" t="s">
        <v>63</v>
      </c>
      <c r="E247" s="4" t="s">
        <v>4</v>
      </c>
      <c r="F247" s="9">
        <f>F248+F260</f>
        <v>17717074</v>
      </c>
      <c r="G247" s="9">
        <f>G248+G260</f>
        <v>17791647</v>
      </c>
      <c r="H247" s="26"/>
    </row>
    <row r="248" spans="1:8" s="3" customFormat="1" ht="39" customHeight="1" x14ac:dyDescent="0.2">
      <c r="A248" s="6" t="s">
        <v>192</v>
      </c>
      <c r="B248" s="4" t="s">
        <v>102</v>
      </c>
      <c r="C248" s="4" t="s">
        <v>94</v>
      </c>
      <c r="D248" s="4" t="s">
        <v>103</v>
      </c>
      <c r="E248" s="4" t="s">
        <v>4</v>
      </c>
      <c r="F248" s="9">
        <f>F249</f>
        <v>15695150</v>
      </c>
      <c r="G248" s="9">
        <f>G249</f>
        <v>15695150</v>
      </c>
      <c r="H248" s="26"/>
    </row>
    <row r="249" spans="1:8" s="3" customFormat="1" ht="38.25" x14ac:dyDescent="0.2">
      <c r="A249" s="15" t="s">
        <v>193</v>
      </c>
      <c r="B249" s="4" t="s">
        <v>102</v>
      </c>
      <c r="C249" s="4" t="s">
        <v>94</v>
      </c>
      <c r="D249" s="4" t="s">
        <v>146</v>
      </c>
      <c r="E249" s="4" t="s">
        <v>4</v>
      </c>
      <c r="F249" s="9">
        <f>F250+F253</f>
        <v>15695150</v>
      </c>
      <c r="G249" s="9">
        <f>G250+G253</f>
        <v>15695150</v>
      </c>
      <c r="H249" s="26"/>
    </row>
    <row r="250" spans="1:8" s="3" customFormat="1" ht="55.5" customHeight="1" x14ac:dyDescent="0.2">
      <c r="A250" s="6" t="s">
        <v>210</v>
      </c>
      <c r="B250" s="7" t="s">
        <v>102</v>
      </c>
      <c r="C250" s="7" t="s">
        <v>94</v>
      </c>
      <c r="D250" s="4" t="s">
        <v>128</v>
      </c>
      <c r="E250" s="4" t="s">
        <v>4</v>
      </c>
      <c r="F250" s="9">
        <f>F251</f>
        <v>3580000</v>
      </c>
      <c r="G250" s="9">
        <f>G251</f>
        <v>3580000</v>
      </c>
      <c r="H250" s="26"/>
    </row>
    <row r="251" spans="1:8" s="3" customFormat="1" ht="78" customHeight="1" x14ac:dyDescent="0.2">
      <c r="A251" s="6" t="s">
        <v>180</v>
      </c>
      <c r="B251" s="7" t="s">
        <v>102</v>
      </c>
      <c r="C251" s="7" t="s">
        <v>94</v>
      </c>
      <c r="D251" s="4" t="s">
        <v>128</v>
      </c>
      <c r="E251" s="4" t="s">
        <v>69</v>
      </c>
      <c r="F251" s="9">
        <f>F252</f>
        <v>3580000</v>
      </c>
      <c r="G251" s="9">
        <f>G252</f>
        <v>3580000</v>
      </c>
      <c r="H251" s="26"/>
    </row>
    <row r="252" spans="1:8" s="3" customFormat="1" ht="33" customHeight="1" outlineLevel="5" x14ac:dyDescent="0.2">
      <c r="A252" s="6" t="s">
        <v>198</v>
      </c>
      <c r="B252" s="7" t="s">
        <v>102</v>
      </c>
      <c r="C252" s="7" t="s">
        <v>94</v>
      </c>
      <c r="D252" s="4" t="s">
        <v>128</v>
      </c>
      <c r="E252" s="4" t="s">
        <v>7</v>
      </c>
      <c r="F252" s="9">
        <v>3580000</v>
      </c>
      <c r="G252" s="9">
        <v>3580000</v>
      </c>
      <c r="H252" s="26"/>
    </row>
    <row r="253" spans="1:8" s="3" customFormat="1" ht="25.5" x14ac:dyDescent="0.2">
      <c r="A253" s="6" t="s">
        <v>30</v>
      </c>
      <c r="B253" s="4" t="s">
        <v>102</v>
      </c>
      <c r="C253" s="4" t="s">
        <v>94</v>
      </c>
      <c r="D253" s="4" t="s">
        <v>127</v>
      </c>
      <c r="E253" s="4" t="s">
        <v>4</v>
      </c>
      <c r="F253" s="9">
        <f>F254+F256+F258</f>
        <v>12115150</v>
      </c>
      <c r="G253" s="9">
        <f>G254+G256+G258</f>
        <v>12115150</v>
      </c>
      <c r="H253" s="26"/>
    </row>
    <row r="254" spans="1:8" s="3" customFormat="1" ht="79.5" customHeight="1" x14ac:dyDescent="0.2">
      <c r="A254" s="6" t="s">
        <v>180</v>
      </c>
      <c r="B254" s="4" t="s">
        <v>102</v>
      </c>
      <c r="C254" s="4" t="s">
        <v>94</v>
      </c>
      <c r="D254" s="4" t="s">
        <v>127</v>
      </c>
      <c r="E254" s="4" t="s">
        <v>69</v>
      </c>
      <c r="F254" s="9">
        <f>F255</f>
        <v>10651720</v>
      </c>
      <c r="G254" s="9">
        <f>G255</f>
        <v>10651720</v>
      </c>
      <c r="H254" s="26"/>
    </row>
    <row r="255" spans="1:8" s="3" customFormat="1" ht="29.25" customHeight="1" outlineLevel="5" x14ac:dyDescent="0.2">
      <c r="A255" s="6" t="s">
        <v>19</v>
      </c>
      <c r="B255" s="4" t="s">
        <v>102</v>
      </c>
      <c r="C255" s="4" t="s">
        <v>94</v>
      </c>
      <c r="D255" s="4" t="s">
        <v>127</v>
      </c>
      <c r="E255" s="4" t="s">
        <v>20</v>
      </c>
      <c r="F255" s="9">
        <v>10651720</v>
      </c>
      <c r="G255" s="9">
        <v>10651720</v>
      </c>
      <c r="H255" s="26"/>
    </row>
    <row r="256" spans="1:8" s="3" customFormat="1" ht="34.5" customHeight="1" outlineLevel="5" x14ac:dyDescent="0.2">
      <c r="A256" s="6" t="s">
        <v>241</v>
      </c>
      <c r="B256" s="4" t="s">
        <v>102</v>
      </c>
      <c r="C256" s="4" t="s">
        <v>94</v>
      </c>
      <c r="D256" s="4" t="s">
        <v>127</v>
      </c>
      <c r="E256" s="4" t="s">
        <v>76</v>
      </c>
      <c r="F256" s="9">
        <f>F257</f>
        <v>1459430</v>
      </c>
      <c r="G256" s="9">
        <f>G257</f>
        <v>1459430</v>
      </c>
      <c r="H256" s="26"/>
    </row>
    <row r="257" spans="1:8" s="3" customFormat="1" ht="41.25" customHeight="1" outlineLevel="5" x14ac:dyDescent="0.2">
      <c r="A257" s="6" t="s">
        <v>77</v>
      </c>
      <c r="B257" s="4" t="s">
        <v>102</v>
      </c>
      <c r="C257" s="4" t="s">
        <v>94</v>
      </c>
      <c r="D257" s="4" t="s">
        <v>127</v>
      </c>
      <c r="E257" s="4" t="s">
        <v>8</v>
      </c>
      <c r="F257" s="9">
        <v>1459430</v>
      </c>
      <c r="G257" s="9">
        <v>1459430</v>
      </c>
      <c r="H257" s="26"/>
    </row>
    <row r="258" spans="1:8" s="3" customFormat="1" ht="15.75" customHeight="1" outlineLevel="5" x14ac:dyDescent="0.2">
      <c r="A258" s="6" t="s">
        <v>79</v>
      </c>
      <c r="B258" s="4" t="s">
        <v>102</v>
      </c>
      <c r="C258" s="4" t="s">
        <v>94</v>
      </c>
      <c r="D258" s="4" t="s">
        <v>127</v>
      </c>
      <c r="E258" s="4" t="s">
        <v>80</v>
      </c>
      <c r="F258" s="9">
        <f>F259</f>
        <v>4000</v>
      </c>
      <c r="G258" s="9">
        <f>G259</f>
        <v>4000</v>
      </c>
      <c r="H258" s="26"/>
    </row>
    <row r="259" spans="1:8" s="3" customFormat="1" ht="18.75" customHeight="1" outlineLevel="5" x14ac:dyDescent="0.2">
      <c r="A259" s="6" t="s">
        <v>12</v>
      </c>
      <c r="B259" s="4" t="s">
        <v>102</v>
      </c>
      <c r="C259" s="4" t="s">
        <v>94</v>
      </c>
      <c r="D259" s="4" t="s">
        <v>127</v>
      </c>
      <c r="E259" s="4" t="s">
        <v>13</v>
      </c>
      <c r="F259" s="9">
        <v>4000</v>
      </c>
      <c r="G259" s="9">
        <v>4000</v>
      </c>
      <c r="H259" s="26"/>
    </row>
    <row r="260" spans="1:8" s="3" customFormat="1" ht="27" customHeight="1" outlineLevel="5" x14ac:dyDescent="0.2">
      <c r="A260" s="6" t="s">
        <v>6</v>
      </c>
      <c r="B260" s="4" t="s">
        <v>102</v>
      </c>
      <c r="C260" s="4" t="s">
        <v>94</v>
      </c>
      <c r="D260" s="4" t="s">
        <v>65</v>
      </c>
      <c r="E260" s="4" t="s">
        <v>4</v>
      </c>
      <c r="F260" s="9">
        <f t="shared" ref="F260:G263" si="19">F261</f>
        <v>2021924</v>
      </c>
      <c r="G260" s="9">
        <f t="shared" si="19"/>
        <v>2096497</v>
      </c>
      <c r="H260" s="26"/>
    </row>
    <row r="261" spans="1:8" s="3" customFormat="1" ht="35.25" customHeight="1" outlineLevel="5" x14ac:dyDescent="0.2">
      <c r="A261" s="6" t="s">
        <v>66</v>
      </c>
      <c r="B261" s="4" t="s">
        <v>102</v>
      </c>
      <c r="C261" s="4" t="s">
        <v>94</v>
      </c>
      <c r="D261" s="4" t="s">
        <v>67</v>
      </c>
      <c r="E261" s="4" t="s">
        <v>4</v>
      </c>
      <c r="F261" s="9">
        <f t="shared" si="19"/>
        <v>2021924</v>
      </c>
      <c r="G261" s="9">
        <f t="shared" si="19"/>
        <v>2096497</v>
      </c>
      <c r="H261" s="26"/>
    </row>
    <row r="262" spans="1:8" s="3" customFormat="1" ht="45.75" customHeight="1" outlineLevel="5" x14ac:dyDescent="0.2">
      <c r="A262" s="6" t="s">
        <v>172</v>
      </c>
      <c r="B262" s="4" t="s">
        <v>102</v>
      </c>
      <c r="C262" s="4" t="s">
        <v>94</v>
      </c>
      <c r="D262" s="4" t="s">
        <v>173</v>
      </c>
      <c r="E262" s="4" t="s">
        <v>4</v>
      </c>
      <c r="F262" s="9">
        <f>F263+F265</f>
        <v>2021924</v>
      </c>
      <c r="G262" s="9">
        <f>G263+G265</f>
        <v>2096497</v>
      </c>
      <c r="H262" s="26"/>
    </row>
    <row r="263" spans="1:8" s="3" customFormat="1" ht="66" customHeight="1" outlineLevel="5" x14ac:dyDescent="0.2">
      <c r="A263" s="6" t="s">
        <v>174</v>
      </c>
      <c r="B263" s="4" t="s">
        <v>102</v>
      </c>
      <c r="C263" s="4" t="s">
        <v>94</v>
      </c>
      <c r="D263" s="4" t="s">
        <v>173</v>
      </c>
      <c r="E263" s="4" t="s">
        <v>69</v>
      </c>
      <c r="F263" s="9">
        <f t="shared" si="19"/>
        <v>1469722</v>
      </c>
      <c r="G263" s="9">
        <f t="shared" si="19"/>
        <v>1523929</v>
      </c>
      <c r="H263" s="26"/>
    </row>
    <row r="264" spans="1:8" s="3" customFormat="1" ht="30.75" customHeight="1" outlineLevel="5" x14ac:dyDescent="0.2">
      <c r="A264" s="6" t="s">
        <v>198</v>
      </c>
      <c r="B264" s="4" t="s">
        <v>102</v>
      </c>
      <c r="C264" s="4" t="s">
        <v>94</v>
      </c>
      <c r="D264" s="4" t="s">
        <v>173</v>
      </c>
      <c r="E264" s="4" t="s">
        <v>7</v>
      </c>
      <c r="F264" s="9">
        <v>1469722</v>
      </c>
      <c r="G264" s="9">
        <v>1523929</v>
      </c>
      <c r="H264" s="26"/>
    </row>
    <row r="265" spans="1:8" s="3" customFormat="1" ht="39.75" customHeight="1" outlineLevel="5" x14ac:dyDescent="0.2">
      <c r="A265" s="6" t="s">
        <v>241</v>
      </c>
      <c r="B265" s="4" t="s">
        <v>102</v>
      </c>
      <c r="C265" s="4" t="s">
        <v>94</v>
      </c>
      <c r="D265" s="4" t="s">
        <v>173</v>
      </c>
      <c r="E265" s="4" t="s">
        <v>76</v>
      </c>
      <c r="F265" s="9">
        <f>F266</f>
        <v>552202</v>
      </c>
      <c r="G265" s="9">
        <f>G266</f>
        <v>572568</v>
      </c>
      <c r="H265" s="26"/>
    </row>
    <row r="266" spans="1:8" s="3" customFormat="1" ht="38.25" customHeight="1" outlineLevel="5" x14ac:dyDescent="0.2">
      <c r="A266" s="6" t="s">
        <v>77</v>
      </c>
      <c r="B266" s="4" t="s">
        <v>102</v>
      </c>
      <c r="C266" s="4" t="s">
        <v>94</v>
      </c>
      <c r="D266" s="4" t="s">
        <v>173</v>
      </c>
      <c r="E266" s="4" t="s">
        <v>8</v>
      </c>
      <c r="F266" s="9">
        <v>552202</v>
      </c>
      <c r="G266" s="9">
        <v>572568</v>
      </c>
      <c r="H266" s="26"/>
    </row>
    <row r="267" spans="1:8" s="3" customFormat="1" ht="18.75" customHeight="1" outlineLevel="5" x14ac:dyDescent="0.2">
      <c r="A267" s="6" t="s">
        <v>31</v>
      </c>
      <c r="B267" s="4" t="s">
        <v>93</v>
      </c>
      <c r="C267" s="7" t="s">
        <v>62</v>
      </c>
      <c r="D267" s="4" t="s">
        <v>63</v>
      </c>
      <c r="E267" s="4" t="s">
        <v>4</v>
      </c>
      <c r="F267" s="9">
        <f>F268+F295</f>
        <v>104967609</v>
      </c>
      <c r="G267" s="9">
        <f>G268+G295</f>
        <v>61596444.5</v>
      </c>
      <c r="H267" s="26"/>
    </row>
    <row r="268" spans="1:8" s="3" customFormat="1" ht="18" customHeight="1" outlineLevel="5" x14ac:dyDescent="0.2">
      <c r="A268" s="6" t="s">
        <v>32</v>
      </c>
      <c r="B268" s="4" t="s">
        <v>93</v>
      </c>
      <c r="C268" s="7" t="s">
        <v>61</v>
      </c>
      <c r="D268" s="4" t="s">
        <v>63</v>
      </c>
      <c r="E268" s="4" t="s">
        <v>4</v>
      </c>
      <c r="F268" s="9">
        <f>F269</f>
        <v>32469885</v>
      </c>
      <c r="G268" s="9">
        <f>G269</f>
        <v>32469885</v>
      </c>
      <c r="H268" s="26"/>
    </row>
    <row r="269" spans="1:8" s="3" customFormat="1" ht="51" customHeight="1" outlineLevel="5" x14ac:dyDescent="0.2">
      <c r="A269" s="6" t="s">
        <v>191</v>
      </c>
      <c r="B269" s="7" t="s">
        <v>93</v>
      </c>
      <c r="C269" s="7" t="s">
        <v>61</v>
      </c>
      <c r="D269" s="4" t="s">
        <v>121</v>
      </c>
      <c r="E269" s="4" t="s">
        <v>4</v>
      </c>
      <c r="F269" s="9">
        <f>F270+F288</f>
        <v>32469885</v>
      </c>
      <c r="G269" s="9">
        <f>G270+G288</f>
        <v>32469885</v>
      </c>
      <c r="H269" s="26"/>
    </row>
    <row r="270" spans="1:8" s="3" customFormat="1" ht="33.75" customHeight="1" outlineLevel="5" x14ac:dyDescent="0.2">
      <c r="A270" s="6" t="s">
        <v>315</v>
      </c>
      <c r="B270" s="7" t="s">
        <v>93</v>
      </c>
      <c r="C270" s="7" t="s">
        <v>61</v>
      </c>
      <c r="D270" s="4" t="s">
        <v>129</v>
      </c>
      <c r="E270" s="4" t="s">
        <v>4</v>
      </c>
      <c r="F270" s="9">
        <f>F271+F274+F281</f>
        <v>22232270</v>
      </c>
      <c r="G270" s="9">
        <f>G271+G274+G281</f>
        <v>22232270</v>
      </c>
      <c r="H270" s="26"/>
    </row>
    <row r="271" spans="1:8" ht="25.5" x14ac:dyDescent="0.2">
      <c r="A271" s="6" t="s">
        <v>130</v>
      </c>
      <c r="B271" s="7" t="s">
        <v>93</v>
      </c>
      <c r="C271" s="7" t="s">
        <v>61</v>
      </c>
      <c r="D271" s="4" t="s">
        <v>131</v>
      </c>
      <c r="E271" s="4" t="s">
        <v>4</v>
      </c>
      <c r="F271" s="9">
        <f>F272</f>
        <v>7952150</v>
      </c>
      <c r="G271" s="9">
        <f>G272</f>
        <v>7952150</v>
      </c>
      <c r="H271" s="27"/>
    </row>
    <row r="272" spans="1:8" ht="38.25" x14ac:dyDescent="0.2">
      <c r="A272" s="6" t="s">
        <v>107</v>
      </c>
      <c r="B272" s="7" t="s">
        <v>93</v>
      </c>
      <c r="C272" s="7" t="s">
        <v>61</v>
      </c>
      <c r="D272" s="4" t="s">
        <v>131</v>
      </c>
      <c r="E272" s="4" t="s">
        <v>86</v>
      </c>
      <c r="F272" s="9">
        <f>F273</f>
        <v>7952150</v>
      </c>
      <c r="G272" s="9">
        <f>G273</f>
        <v>7952150</v>
      </c>
      <c r="H272" s="27"/>
    </row>
    <row r="273" spans="1:8" x14ac:dyDescent="0.2">
      <c r="A273" s="6" t="s">
        <v>43</v>
      </c>
      <c r="B273" s="7" t="s">
        <v>93</v>
      </c>
      <c r="C273" s="7" t="s">
        <v>61</v>
      </c>
      <c r="D273" s="4" t="s">
        <v>131</v>
      </c>
      <c r="E273" s="4" t="s">
        <v>44</v>
      </c>
      <c r="F273" s="9">
        <v>7952150</v>
      </c>
      <c r="G273" s="9">
        <v>7952150</v>
      </c>
      <c r="H273" s="27"/>
    </row>
    <row r="274" spans="1:8" ht="38.25" x14ac:dyDescent="0.2">
      <c r="A274" s="6" t="s">
        <v>181</v>
      </c>
      <c r="B274" s="7" t="s">
        <v>93</v>
      </c>
      <c r="C274" s="7" t="s">
        <v>61</v>
      </c>
      <c r="D274" s="4" t="s">
        <v>182</v>
      </c>
      <c r="E274" s="4" t="s">
        <v>4</v>
      </c>
      <c r="F274" s="9">
        <f>F275+F277+F279</f>
        <v>8986950</v>
      </c>
      <c r="G274" s="9">
        <f>G275+G277+G279</f>
        <v>8986950</v>
      </c>
      <c r="H274" s="27"/>
    </row>
    <row r="275" spans="1:8" ht="73.5" customHeight="1" x14ac:dyDescent="0.2">
      <c r="A275" s="6" t="s">
        <v>180</v>
      </c>
      <c r="B275" s="7" t="s">
        <v>93</v>
      </c>
      <c r="C275" s="7" t="s">
        <v>61</v>
      </c>
      <c r="D275" s="4" t="s">
        <v>182</v>
      </c>
      <c r="E275" s="4" t="s">
        <v>69</v>
      </c>
      <c r="F275" s="9">
        <f>F276</f>
        <v>6873500</v>
      </c>
      <c r="G275" s="9">
        <f>G276</f>
        <v>6873500</v>
      </c>
      <c r="H275" s="27"/>
    </row>
    <row r="276" spans="1:8" ht="25.5" x14ac:dyDescent="0.2">
      <c r="A276" s="6" t="s">
        <v>19</v>
      </c>
      <c r="B276" s="7" t="s">
        <v>93</v>
      </c>
      <c r="C276" s="7" t="s">
        <v>61</v>
      </c>
      <c r="D276" s="4" t="s">
        <v>182</v>
      </c>
      <c r="E276" s="4" t="s">
        <v>20</v>
      </c>
      <c r="F276" s="9">
        <v>6873500</v>
      </c>
      <c r="G276" s="9">
        <v>6873500</v>
      </c>
      <c r="H276" s="27"/>
    </row>
    <row r="277" spans="1:8" ht="40.5" customHeight="1" x14ac:dyDescent="0.2">
      <c r="A277" s="6" t="s">
        <v>241</v>
      </c>
      <c r="B277" s="7" t="s">
        <v>93</v>
      </c>
      <c r="C277" s="7" t="s">
        <v>61</v>
      </c>
      <c r="D277" s="4" t="s">
        <v>182</v>
      </c>
      <c r="E277" s="4" t="s">
        <v>76</v>
      </c>
      <c r="F277" s="9">
        <f>F278</f>
        <v>2099950</v>
      </c>
      <c r="G277" s="9">
        <f>G278</f>
        <v>2099950</v>
      </c>
      <c r="H277" s="27"/>
    </row>
    <row r="278" spans="1:8" ht="38.25" x14ac:dyDescent="0.2">
      <c r="A278" s="6" t="s">
        <v>77</v>
      </c>
      <c r="B278" s="7" t="s">
        <v>93</v>
      </c>
      <c r="C278" s="7" t="s">
        <v>61</v>
      </c>
      <c r="D278" s="4" t="s">
        <v>182</v>
      </c>
      <c r="E278" s="4" t="s">
        <v>8</v>
      </c>
      <c r="F278" s="9">
        <v>2099950</v>
      </c>
      <c r="G278" s="9">
        <v>2099950</v>
      </c>
      <c r="H278" s="27"/>
    </row>
    <row r="279" spans="1:8" x14ac:dyDescent="0.2">
      <c r="A279" s="6" t="s">
        <v>79</v>
      </c>
      <c r="B279" s="4" t="s">
        <v>93</v>
      </c>
      <c r="C279" s="4" t="s">
        <v>61</v>
      </c>
      <c r="D279" s="4" t="s">
        <v>182</v>
      </c>
      <c r="E279" s="4" t="s">
        <v>80</v>
      </c>
      <c r="F279" s="9">
        <f>F280</f>
        <v>13500</v>
      </c>
      <c r="G279" s="9">
        <f>G280</f>
        <v>13500</v>
      </c>
      <c r="H279" s="27"/>
    </row>
    <row r="280" spans="1:8" x14ac:dyDescent="0.2">
      <c r="A280" s="6" t="s">
        <v>12</v>
      </c>
      <c r="B280" s="4" t="s">
        <v>93</v>
      </c>
      <c r="C280" s="4" t="s">
        <v>61</v>
      </c>
      <c r="D280" s="4" t="s">
        <v>182</v>
      </c>
      <c r="E280" s="4" t="s">
        <v>13</v>
      </c>
      <c r="F280" s="9">
        <v>13500</v>
      </c>
      <c r="G280" s="9">
        <v>13500</v>
      </c>
      <c r="H280" s="27"/>
    </row>
    <row r="281" spans="1:8" ht="38.25" x14ac:dyDescent="0.2">
      <c r="A281" s="6" t="s">
        <v>183</v>
      </c>
      <c r="B281" s="7" t="s">
        <v>93</v>
      </c>
      <c r="C281" s="7" t="s">
        <v>61</v>
      </c>
      <c r="D281" s="4" t="s">
        <v>184</v>
      </c>
      <c r="E281" s="4" t="s">
        <v>4</v>
      </c>
      <c r="F281" s="9">
        <f>F282+F284+F286</f>
        <v>5293170</v>
      </c>
      <c r="G281" s="9">
        <f>G282+G284+G286</f>
        <v>5293170</v>
      </c>
      <c r="H281" s="27"/>
    </row>
    <row r="282" spans="1:8" ht="63.75" x14ac:dyDescent="0.2">
      <c r="A282" s="6" t="s">
        <v>180</v>
      </c>
      <c r="B282" s="7" t="s">
        <v>93</v>
      </c>
      <c r="C282" s="7" t="s">
        <v>61</v>
      </c>
      <c r="D282" s="4" t="s">
        <v>184</v>
      </c>
      <c r="E282" s="4" t="s">
        <v>69</v>
      </c>
      <c r="F282" s="9">
        <f>F283</f>
        <v>2752600</v>
      </c>
      <c r="G282" s="9">
        <f>G283</f>
        <v>2752600</v>
      </c>
      <c r="H282" s="27"/>
    </row>
    <row r="283" spans="1:8" ht="25.5" x14ac:dyDescent="0.2">
      <c r="A283" s="6" t="s">
        <v>19</v>
      </c>
      <c r="B283" s="7" t="s">
        <v>93</v>
      </c>
      <c r="C283" s="7" t="s">
        <v>61</v>
      </c>
      <c r="D283" s="4" t="s">
        <v>184</v>
      </c>
      <c r="E283" s="4" t="s">
        <v>20</v>
      </c>
      <c r="F283" s="9">
        <v>2752600</v>
      </c>
      <c r="G283" s="9">
        <v>2752600</v>
      </c>
      <c r="H283" s="27"/>
    </row>
    <row r="284" spans="1:8" ht="39.75" customHeight="1" x14ac:dyDescent="0.2">
      <c r="A284" s="6" t="s">
        <v>241</v>
      </c>
      <c r="B284" s="7" t="s">
        <v>93</v>
      </c>
      <c r="C284" s="7" t="s">
        <v>61</v>
      </c>
      <c r="D284" s="4" t="s">
        <v>184</v>
      </c>
      <c r="E284" s="4" t="s">
        <v>76</v>
      </c>
      <c r="F284" s="9">
        <f>F285</f>
        <v>2527350</v>
      </c>
      <c r="G284" s="9">
        <f>G285</f>
        <v>2527350</v>
      </c>
      <c r="H284" s="27"/>
    </row>
    <row r="285" spans="1:8" ht="38.25" x14ac:dyDescent="0.2">
      <c r="A285" s="6" t="s">
        <v>77</v>
      </c>
      <c r="B285" s="7" t="s">
        <v>93</v>
      </c>
      <c r="C285" s="7" t="s">
        <v>61</v>
      </c>
      <c r="D285" s="4" t="s">
        <v>184</v>
      </c>
      <c r="E285" s="4" t="s">
        <v>8</v>
      </c>
      <c r="F285" s="9">
        <v>2527350</v>
      </c>
      <c r="G285" s="9">
        <v>2527350</v>
      </c>
      <c r="H285" s="27"/>
    </row>
    <row r="286" spans="1:8" x14ac:dyDescent="0.2">
      <c r="A286" s="6" t="s">
        <v>79</v>
      </c>
      <c r="B286" s="4" t="s">
        <v>93</v>
      </c>
      <c r="C286" s="4" t="s">
        <v>61</v>
      </c>
      <c r="D286" s="4" t="s">
        <v>184</v>
      </c>
      <c r="E286" s="4" t="s">
        <v>80</v>
      </c>
      <c r="F286" s="9">
        <f>F287</f>
        <v>13220</v>
      </c>
      <c r="G286" s="9">
        <f>G287</f>
        <v>13220</v>
      </c>
      <c r="H286" s="27"/>
    </row>
    <row r="287" spans="1:8" x14ac:dyDescent="0.2">
      <c r="A287" s="6" t="s">
        <v>12</v>
      </c>
      <c r="B287" s="4" t="s">
        <v>93</v>
      </c>
      <c r="C287" s="4" t="s">
        <v>61</v>
      </c>
      <c r="D287" s="4" t="s">
        <v>184</v>
      </c>
      <c r="E287" s="4" t="s">
        <v>13</v>
      </c>
      <c r="F287" s="9">
        <v>13220</v>
      </c>
      <c r="G287" s="9">
        <v>13220</v>
      </c>
      <c r="H287" s="27"/>
    </row>
    <row r="288" spans="1:8" ht="28.5" customHeight="1" x14ac:dyDescent="0.2">
      <c r="A288" s="6" t="s">
        <v>132</v>
      </c>
      <c r="B288" s="7" t="s">
        <v>93</v>
      </c>
      <c r="C288" s="7" t="s">
        <v>61</v>
      </c>
      <c r="D288" s="4" t="s">
        <v>133</v>
      </c>
      <c r="E288" s="4" t="s">
        <v>4</v>
      </c>
      <c r="F288" s="9">
        <f>F289+F292</f>
        <v>10237615</v>
      </c>
      <c r="G288" s="9">
        <f>G289+G292</f>
        <v>10237615</v>
      </c>
      <c r="H288" s="27"/>
    </row>
    <row r="289" spans="1:8" ht="25.5" x14ac:dyDescent="0.2">
      <c r="A289" s="6" t="s">
        <v>134</v>
      </c>
      <c r="B289" s="7" t="s">
        <v>93</v>
      </c>
      <c r="C289" s="7" t="s">
        <v>61</v>
      </c>
      <c r="D289" s="4" t="s">
        <v>135</v>
      </c>
      <c r="E289" s="4" t="s">
        <v>4</v>
      </c>
      <c r="F289" s="9">
        <f t="shared" ref="F289:G290" si="20">F290</f>
        <v>10069610</v>
      </c>
      <c r="G289" s="9">
        <f t="shared" si="20"/>
        <v>10069610</v>
      </c>
      <c r="H289" s="27"/>
    </row>
    <row r="290" spans="1:8" ht="38.25" x14ac:dyDescent="0.2">
      <c r="A290" s="6" t="s">
        <v>107</v>
      </c>
      <c r="B290" s="7" t="s">
        <v>93</v>
      </c>
      <c r="C290" s="7" t="s">
        <v>61</v>
      </c>
      <c r="D290" s="4" t="s">
        <v>135</v>
      </c>
      <c r="E290" s="4" t="s">
        <v>86</v>
      </c>
      <c r="F290" s="9">
        <f t="shared" si="20"/>
        <v>10069610</v>
      </c>
      <c r="G290" s="9">
        <f t="shared" si="20"/>
        <v>10069610</v>
      </c>
      <c r="H290" s="27"/>
    </row>
    <row r="291" spans="1:8" x14ac:dyDescent="0.2">
      <c r="A291" s="6" t="s">
        <v>43</v>
      </c>
      <c r="B291" s="7" t="s">
        <v>93</v>
      </c>
      <c r="C291" s="7" t="s">
        <v>61</v>
      </c>
      <c r="D291" s="4" t="s">
        <v>135</v>
      </c>
      <c r="E291" s="4" t="s">
        <v>44</v>
      </c>
      <c r="F291" s="9">
        <v>10069610</v>
      </c>
      <c r="G291" s="9">
        <v>10069610</v>
      </c>
      <c r="H291" s="27"/>
    </row>
    <row r="292" spans="1:8" s="38" customFormat="1" ht="43.5" customHeight="1" x14ac:dyDescent="0.2">
      <c r="A292" s="29" t="s">
        <v>227</v>
      </c>
      <c r="B292" s="36" t="s">
        <v>93</v>
      </c>
      <c r="C292" s="36" t="s">
        <v>61</v>
      </c>
      <c r="D292" s="30" t="s">
        <v>228</v>
      </c>
      <c r="E292" s="30" t="s">
        <v>4</v>
      </c>
      <c r="F292" s="40">
        <f>F293</f>
        <v>168005</v>
      </c>
      <c r="G292" s="43">
        <f>G293</f>
        <v>168005</v>
      </c>
    </row>
    <row r="293" spans="1:8" s="38" customFormat="1" ht="45" customHeight="1" x14ac:dyDescent="0.2">
      <c r="A293" s="29" t="s">
        <v>107</v>
      </c>
      <c r="B293" s="36" t="s">
        <v>93</v>
      </c>
      <c r="C293" s="36" t="s">
        <v>61</v>
      </c>
      <c r="D293" s="30" t="s">
        <v>228</v>
      </c>
      <c r="E293" s="30" t="s">
        <v>86</v>
      </c>
      <c r="F293" s="40">
        <f>F294</f>
        <v>168005</v>
      </c>
      <c r="G293" s="43">
        <f>G294</f>
        <v>168005</v>
      </c>
    </row>
    <row r="294" spans="1:8" s="38" customFormat="1" ht="18" customHeight="1" x14ac:dyDescent="0.2">
      <c r="A294" s="29" t="s">
        <v>43</v>
      </c>
      <c r="B294" s="36" t="s">
        <v>93</v>
      </c>
      <c r="C294" s="36" t="s">
        <v>61</v>
      </c>
      <c r="D294" s="30" t="s">
        <v>228</v>
      </c>
      <c r="E294" s="30" t="s">
        <v>44</v>
      </c>
      <c r="F294" s="40">
        <v>168005</v>
      </c>
      <c r="G294" s="43">
        <v>168005</v>
      </c>
    </row>
    <row r="295" spans="1:8" ht="25.5" x14ac:dyDescent="0.2">
      <c r="A295" s="6" t="s">
        <v>33</v>
      </c>
      <c r="B295" s="7" t="s">
        <v>93</v>
      </c>
      <c r="C295" s="7" t="s">
        <v>74</v>
      </c>
      <c r="D295" s="4" t="s">
        <v>63</v>
      </c>
      <c r="E295" s="4" t="s">
        <v>4</v>
      </c>
      <c r="F295" s="9">
        <f>F296</f>
        <v>72497724</v>
      </c>
      <c r="G295" s="9">
        <f>G296</f>
        <v>29126559.5</v>
      </c>
      <c r="H295" s="27"/>
    </row>
    <row r="296" spans="1:8" ht="51" x14ac:dyDescent="0.2">
      <c r="A296" s="6" t="s">
        <v>191</v>
      </c>
      <c r="B296" s="7" t="s">
        <v>93</v>
      </c>
      <c r="C296" s="7" t="s">
        <v>74</v>
      </c>
      <c r="D296" s="4" t="s">
        <v>121</v>
      </c>
      <c r="E296" s="4" t="s">
        <v>4</v>
      </c>
      <c r="F296" s="9">
        <f>F297+F307</f>
        <v>72497724</v>
      </c>
      <c r="G296" s="9">
        <f>G297+G307</f>
        <v>29126559.5</v>
      </c>
      <c r="H296" s="27"/>
    </row>
    <row r="297" spans="1:8" s="3" customFormat="1" ht="33.75" customHeight="1" outlineLevel="5" x14ac:dyDescent="0.2">
      <c r="A297" s="6" t="s">
        <v>315</v>
      </c>
      <c r="B297" s="7" t="s">
        <v>93</v>
      </c>
      <c r="C297" s="7" t="s">
        <v>74</v>
      </c>
      <c r="D297" s="4" t="s">
        <v>129</v>
      </c>
      <c r="E297" s="4" t="s">
        <v>4</v>
      </c>
      <c r="F297" s="9">
        <f>F301+F304+F298</f>
        <v>58639164</v>
      </c>
      <c r="G297" s="9">
        <f>G301+G298+G304</f>
        <v>15267999.5</v>
      </c>
      <c r="H297" s="26"/>
    </row>
    <row r="298" spans="1:8" s="3" customFormat="1" ht="68.25" customHeight="1" outlineLevel="5" x14ac:dyDescent="0.2">
      <c r="A298" s="6" t="s">
        <v>266</v>
      </c>
      <c r="B298" s="7" t="s">
        <v>93</v>
      </c>
      <c r="C298" s="7" t="s">
        <v>74</v>
      </c>
      <c r="D298" s="4" t="s">
        <v>267</v>
      </c>
      <c r="E298" s="4" t="s">
        <v>4</v>
      </c>
      <c r="F298" s="9">
        <f>F299</f>
        <v>0</v>
      </c>
      <c r="G298" s="9">
        <f>G299</f>
        <v>2194141.9</v>
      </c>
      <c r="H298" s="26"/>
    </row>
    <row r="299" spans="1:8" s="3" customFormat="1" ht="33.75" customHeight="1" outlineLevel="5" x14ac:dyDescent="0.2">
      <c r="A299" s="6" t="s">
        <v>241</v>
      </c>
      <c r="B299" s="7" t="s">
        <v>93</v>
      </c>
      <c r="C299" s="7" t="s">
        <v>74</v>
      </c>
      <c r="D299" s="4" t="s">
        <v>267</v>
      </c>
      <c r="E299" s="4" t="s">
        <v>76</v>
      </c>
      <c r="F299" s="9">
        <f>F300</f>
        <v>0</v>
      </c>
      <c r="G299" s="9">
        <f>G300</f>
        <v>2194141.9</v>
      </c>
      <c r="H299" s="26"/>
    </row>
    <row r="300" spans="1:8" s="3" customFormat="1" ht="33.75" customHeight="1" outlineLevel="5" x14ac:dyDescent="0.2">
      <c r="A300" s="6" t="s">
        <v>77</v>
      </c>
      <c r="B300" s="7" t="s">
        <v>93</v>
      </c>
      <c r="C300" s="7" t="s">
        <v>74</v>
      </c>
      <c r="D300" s="4" t="s">
        <v>267</v>
      </c>
      <c r="E300" s="4" t="s">
        <v>8</v>
      </c>
      <c r="F300" s="9">
        <v>0</v>
      </c>
      <c r="G300" s="9">
        <v>2194141.9</v>
      </c>
      <c r="H300" s="26"/>
    </row>
    <row r="301" spans="1:8" ht="51" x14ac:dyDescent="0.2">
      <c r="A301" s="6" t="s">
        <v>230</v>
      </c>
      <c r="B301" s="7" t="s">
        <v>93</v>
      </c>
      <c r="C301" s="7" t="s">
        <v>74</v>
      </c>
      <c r="D301" s="4" t="s">
        <v>229</v>
      </c>
      <c r="E301" s="4" t="s">
        <v>4</v>
      </c>
      <c r="F301" s="9">
        <f t="shared" ref="F301:G302" si="21">F302</f>
        <v>2002069</v>
      </c>
      <c r="G301" s="9">
        <f t="shared" si="21"/>
        <v>2002069</v>
      </c>
      <c r="H301" s="27"/>
    </row>
    <row r="302" spans="1:8" ht="39.75" customHeight="1" x14ac:dyDescent="0.2">
      <c r="A302" s="6" t="s">
        <v>107</v>
      </c>
      <c r="B302" s="7" t="s">
        <v>93</v>
      </c>
      <c r="C302" s="7" t="s">
        <v>74</v>
      </c>
      <c r="D302" s="4" t="s">
        <v>229</v>
      </c>
      <c r="E302" s="4" t="s">
        <v>86</v>
      </c>
      <c r="F302" s="9">
        <f t="shared" si="21"/>
        <v>2002069</v>
      </c>
      <c r="G302" s="9">
        <f t="shared" si="21"/>
        <v>2002069</v>
      </c>
      <c r="H302" s="27"/>
    </row>
    <row r="303" spans="1:8" x14ac:dyDescent="0.2">
      <c r="A303" s="6" t="s">
        <v>43</v>
      </c>
      <c r="B303" s="7" t="s">
        <v>93</v>
      </c>
      <c r="C303" s="7" t="s">
        <v>74</v>
      </c>
      <c r="D303" s="4" t="s">
        <v>229</v>
      </c>
      <c r="E303" s="4" t="s">
        <v>44</v>
      </c>
      <c r="F303" s="9">
        <v>2002069</v>
      </c>
      <c r="G303" s="9">
        <v>2002069</v>
      </c>
      <c r="H303" s="27"/>
    </row>
    <row r="304" spans="1:8" ht="22.5" customHeight="1" x14ac:dyDescent="0.2">
      <c r="A304" s="6" t="s">
        <v>316</v>
      </c>
      <c r="B304" s="7" t="s">
        <v>93</v>
      </c>
      <c r="C304" s="7" t="s">
        <v>74</v>
      </c>
      <c r="D304" s="4" t="s">
        <v>268</v>
      </c>
      <c r="E304" s="4" t="s">
        <v>4</v>
      </c>
      <c r="F304" s="9">
        <f>F305</f>
        <v>56637095</v>
      </c>
      <c r="G304" s="9">
        <f>G305</f>
        <v>11071788.6</v>
      </c>
      <c r="H304" s="27"/>
    </row>
    <row r="305" spans="1:8" ht="38.25" x14ac:dyDescent="0.2">
      <c r="A305" s="6" t="s">
        <v>107</v>
      </c>
      <c r="B305" s="7" t="s">
        <v>93</v>
      </c>
      <c r="C305" s="7" t="s">
        <v>74</v>
      </c>
      <c r="D305" s="4" t="s">
        <v>268</v>
      </c>
      <c r="E305" s="4" t="s">
        <v>86</v>
      </c>
      <c r="F305" s="9">
        <f>F306</f>
        <v>56637095</v>
      </c>
      <c r="G305" s="9">
        <f>G306</f>
        <v>11071788.6</v>
      </c>
      <c r="H305" s="27"/>
    </row>
    <row r="306" spans="1:8" x14ac:dyDescent="0.2">
      <c r="A306" s="6" t="s">
        <v>43</v>
      </c>
      <c r="B306" s="7" t="s">
        <v>93</v>
      </c>
      <c r="C306" s="7" t="s">
        <v>74</v>
      </c>
      <c r="D306" s="4" t="s">
        <v>268</v>
      </c>
      <c r="E306" s="4" t="s">
        <v>44</v>
      </c>
      <c r="F306" s="9">
        <v>56637095</v>
      </c>
      <c r="G306" s="9">
        <v>11071788.6</v>
      </c>
      <c r="H306" s="27"/>
    </row>
    <row r="307" spans="1:8" ht="38.25" x14ac:dyDescent="0.2">
      <c r="A307" s="6" t="s">
        <v>148</v>
      </c>
      <c r="B307" s="7" t="s">
        <v>93</v>
      </c>
      <c r="C307" s="7" t="s">
        <v>74</v>
      </c>
      <c r="D307" s="4" t="s">
        <v>149</v>
      </c>
      <c r="E307" s="4" t="s">
        <v>4</v>
      </c>
      <c r="F307" s="9">
        <f>F308+F311+F318</f>
        <v>13858560</v>
      </c>
      <c r="G307" s="9">
        <f>G308+G311+G318</f>
        <v>13858560</v>
      </c>
      <c r="H307" s="27"/>
    </row>
    <row r="308" spans="1:8" ht="51" x14ac:dyDescent="0.2">
      <c r="A308" s="6" t="s">
        <v>210</v>
      </c>
      <c r="B308" s="7" t="s">
        <v>93</v>
      </c>
      <c r="C308" s="7" t="s">
        <v>74</v>
      </c>
      <c r="D308" s="7" t="s">
        <v>139</v>
      </c>
      <c r="E308" s="7" t="s">
        <v>4</v>
      </c>
      <c r="F308" s="9">
        <f>F309</f>
        <v>2078000</v>
      </c>
      <c r="G308" s="9">
        <f>G309</f>
        <v>2078000</v>
      </c>
      <c r="H308" s="27"/>
    </row>
    <row r="309" spans="1:8" ht="83.25" customHeight="1" x14ac:dyDescent="0.2">
      <c r="A309" s="6" t="s">
        <v>180</v>
      </c>
      <c r="B309" s="7" t="s">
        <v>93</v>
      </c>
      <c r="C309" s="7" t="s">
        <v>74</v>
      </c>
      <c r="D309" s="7" t="s">
        <v>139</v>
      </c>
      <c r="E309" s="7" t="s">
        <v>69</v>
      </c>
      <c r="F309" s="9">
        <f>F310</f>
        <v>2078000</v>
      </c>
      <c r="G309" s="9">
        <f>G310</f>
        <v>2078000</v>
      </c>
      <c r="H309" s="27"/>
    </row>
    <row r="310" spans="1:8" ht="25.5" x14ac:dyDescent="0.2">
      <c r="A310" s="6" t="s">
        <v>198</v>
      </c>
      <c r="B310" s="7" t="s">
        <v>93</v>
      </c>
      <c r="C310" s="7" t="s">
        <v>74</v>
      </c>
      <c r="D310" s="7" t="s">
        <v>139</v>
      </c>
      <c r="E310" s="7" t="s">
        <v>7</v>
      </c>
      <c r="F310" s="9">
        <v>2078000</v>
      </c>
      <c r="G310" s="9">
        <v>2078000</v>
      </c>
      <c r="H310" s="27"/>
    </row>
    <row r="311" spans="1:8" ht="38.25" x14ac:dyDescent="0.2">
      <c r="A311" s="6" t="s">
        <v>85</v>
      </c>
      <c r="B311" s="7" t="s">
        <v>93</v>
      </c>
      <c r="C311" s="7" t="s">
        <v>74</v>
      </c>
      <c r="D311" s="4" t="s">
        <v>140</v>
      </c>
      <c r="E311" s="4" t="s">
        <v>4</v>
      </c>
      <c r="F311" s="9">
        <f>F312+F314+F316</f>
        <v>10472560</v>
      </c>
      <c r="G311" s="9">
        <f>G312+G314+G316</f>
        <v>10472560</v>
      </c>
      <c r="H311" s="27"/>
    </row>
    <row r="312" spans="1:8" ht="79.5" customHeight="1" x14ac:dyDescent="0.2">
      <c r="A312" s="6" t="s">
        <v>180</v>
      </c>
      <c r="B312" s="7" t="s">
        <v>93</v>
      </c>
      <c r="C312" s="7" t="s">
        <v>74</v>
      </c>
      <c r="D312" s="4" t="s">
        <v>140</v>
      </c>
      <c r="E312" s="4" t="s">
        <v>69</v>
      </c>
      <c r="F312" s="9">
        <f>F313</f>
        <v>10188700</v>
      </c>
      <c r="G312" s="9">
        <f>G313</f>
        <v>10188700</v>
      </c>
      <c r="H312" s="27"/>
    </row>
    <row r="313" spans="1:8" ht="25.5" x14ac:dyDescent="0.2">
      <c r="A313" s="6" t="s">
        <v>19</v>
      </c>
      <c r="B313" s="7" t="s">
        <v>93</v>
      </c>
      <c r="C313" s="7" t="s">
        <v>74</v>
      </c>
      <c r="D313" s="4" t="s">
        <v>140</v>
      </c>
      <c r="E313" s="4" t="s">
        <v>20</v>
      </c>
      <c r="F313" s="9">
        <v>10188700</v>
      </c>
      <c r="G313" s="9">
        <v>10188700</v>
      </c>
      <c r="H313" s="27"/>
    </row>
    <row r="314" spans="1:8" ht="41.25" customHeight="1" x14ac:dyDescent="0.2">
      <c r="A314" s="6" t="s">
        <v>241</v>
      </c>
      <c r="B314" s="7" t="s">
        <v>93</v>
      </c>
      <c r="C314" s="7" t="s">
        <v>74</v>
      </c>
      <c r="D314" s="4" t="s">
        <v>140</v>
      </c>
      <c r="E314" s="4" t="s">
        <v>76</v>
      </c>
      <c r="F314" s="9">
        <f>F315</f>
        <v>276610</v>
      </c>
      <c r="G314" s="9">
        <f>G315</f>
        <v>276610</v>
      </c>
      <c r="H314" s="27"/>
    </row>
    <row r="315" spans="1:8" ht="38.25" x14ac:dyDescent="0.2">
      <c r="A315" s="6" t="s">
        <v>77</v>
      </c>
      <c r="B315" s="7" t="s">
        <v>93</v>
      </c>
      <c r="C315" s="7" t="s">
        <v>74</v>
      </c>
      <c r="D315" s="4" t="s">
        <v>140</v>
      </c>
      <c r="E315" s="4" t="s">
        <v>8</v>
      </c>
      <c r="F315" s="9">
        <v>276610</v>
      </c>
      <c r="G315" s="9">
        <v>276610</v>
      </c>
      <c r="H315" s="27"/>
    </row>
    <row r="316" spans="1:8" x14ac:dyDescent="0.2">
      <c r="A316" s="6" t="s">
        <v>79</v>
      </c>
      <c r="B316" s="7" t="s">
        <v>93</v>
      </c>
      <c r="C316" s="7" t="s">
        <v>74</v>
      </c>
      <c r="D316" s="4" t="s">
        <v>140</v>
      </c>
      <c r="E316" s="4" t="s">
        <v>80</v>
      </c>
      <c r="F316" s="9">
        <f>F317</f>
        <v>7250</v>
      </c>
      <c r="G316" s="9">
        <f>G317</f>
        <v>7250</v>
      </c>
      <c r="H316" s="27"/>
    </row>
    <row r="317" spans="1:8" x14ac:dyDescent="0.2">
      <c r="A317" s="6" t="s">
        <v>12</v>
      </c>
      <c r="B317" s="7" t="s">
        <v>93</v>
      </c>
      <c r="C317" s="7" t="s">
        <v>74</v>
      </c>
      <c r="D317" s="4" t="s">
        <v>140</v>
      </c>
      <c r="E317" s="4" t="s">
        <v>13</v>
      </c>
      <c r="F317" s="9">
        <v>7250</v>
      </c>
      <c r="G317" s="9">
        <v>7250</v>
      </c>
      <c r="H317" s="27"/>
    </row>
    <row r="318" spans="1:8" x14ac:dyDescent="0.2">
      <c r="A318" s="15" t="s">
        <v>160</v>
      </c>
      <c r="B318" s="7" t="s">
        <v>93</v>
      </c>
      <c r="C318" s="7" t="s">
        <v>74</v>
      </c>
      <c r="D318" s="4" t="s">
        <v>161</v>
      </c>
      <c r="E318" s="4" t="s">
        <v>4</v>
      </c>
      <c r="F318" s="9">
        <f>F319</f>
        <v>1308000</v>
      </c>
      <c r="G318" s="9">
        <f>G319</f>
        <v>1308000</v>
      </c>
      <c r="H318" s="27"/>
    </row>
    <row r="319" spans="1:8" ht="38.25" x14ac:dyDescent="0.2">
      <c r="A319" s="6" t="s">
        <v>107</v>
      </c>
      <c r="B319" s="7" t="s">
        <v>93</v>
      </c>
      <c r="C319" s="7" t="s">
        <v>74</v>
      </c>
      <c r="D319" s="4" t="s">
        <v>161</v>
      </c>
      <c r="E319" s="4" t="s">
        <v>86</v>
      </c>
      <c r="F319" s="9">
        <f>F320</f>
        <v>1308000</v>
      </c>
      <c r="G319" s="9">
        <f>G320</f>
        <v>1308000</v>
      </c>
      <c r="H319" s="27"/>
    </row>
    <row r="320" spans="1:8" x14ac:dyDescent="0.2">
      <c r="A320" s="6" t="s">
        <v>87</v>
      </c>
      <c r="B320" s="7" t="s">
        <v>93</v>
      </c>
      <c r="C320" s="7" t="s">
        <v>74</v>
      </c>
      <c r="D320" s="4" t="s">
        <v>161</v>
      </c>
      <c r="E320" s="4" t="s">
        <v>88</v>
      </c>
      <c r="F320" s="9">
        <v>1308000</v>
      </c>
      <c r="G320" s="9">
        <v>1308000</v>
      </c>
      <c r="H320" s="27"/>
    </row>
    <row r="321" spans="1:8" x14ac:dyDescent="0.2">
      <c r="A321" s="6" t="s">
        <v>34</v>
      </c>
      <c r="B321" s="4" t="s">
        <v>136</v>
      </c>
      <c r="C321" s="4" t="s">
        <v>62</v>
      </c>
      <c r="D321" s="4" t="s">
        <v>63</v>
      </c>
      <c r="E321" s="4" t="s">
        <v>4</v>
      </c>
      <c r="F321" s="9">
        <f>F322+F335+F328</f>
        <v>54602661.560000002</v>
      </c>
      <c r="G321" s="9">
        <f>G322+G335+G328</f>
        <v>55077257.289999999</v>
      </c>
      <c r="H321" s="27"/>
    </row>
    <row r="322" spans="1:8" x14ac:dyDescent="0.2">
      <c r="A322" s="6" t="s">
        <v>35</v>
      </c>
      <c r="B322" s="4" t="s">
        <v>136</v>
      </c>
      <c r="C322" s="4" t="s">
        <v>61</v>
      </c>
      <c r="D322" s="4" t="s">
        <v>63</v>
      </c>
      <c r="E322" s="4" t="s">
        <v>4</v>
      </c>
      <c r="F322" s="9">
        <f>F323</f>
        <v>2085710</v>
      </c>
      <c r="G322" s="9">
        <f>G323</f>
        <v>2085710</v>
      </c>
      <c r="H322" s="27"/>
    </row>
    <row r="323" spans="1:8" ht="25.5" x14ac:dyDescent="0.2">
      <c r="A323" s="8" t="s">
        <v>6</v>
      </c>
      <c r="B323" s="4" t="s">
        <v>136</v>
      </c>
      <c r="C323" s="4" t="s">
        <v>61</v>
      </c>
      <c r="D323" s="4" t="s">
        <v>65</v>
      </c>
      <c r="E323" s="4" t="s">
        <v>4</v>
      </c>
      <c r="F323" s="9">
        <f>F325</f>
        <v>2085710</v>
      </c>
      <c r="G323" s="9">
        <f>G325</f>
        <v>2085710</v>
      </c>
      <c r="H323" s="27"/>
    </row>
    <row r="324" spans="1:8" ht="25.5" x14ac:dyDescent="0.2">
      <c r="A324" s="8" t="s">
        <v>66</v>
      </c>
      <c r="B324" s="4" t="s">
        <v>136</v>
      </c>
      <c r="C324" s="4" t="s">
        <v>61</v>
      </c>
      <c r="D324" s="4" t="s">
        <v>67</v>
      </c>
      <c r="E324" s="4" t="s">
        <v>4</v>
      </c>
      <c r="F324" s="9">
        <f>F325</f>
        <v>2085710</v>
      </c>
      <c r="G324" s="9">
        <f>G325</f>
        <v>2085710</v>
      </c>
      <c r="H324" s="27"/>
    </row>
    <row r="325" spans="1:8" x14ac:dyDescent="0.2">
      <c r="A325" s="6" t="s">
        <v>36</v>
      </c>
      <c r="B325" s="4" t="s">
        <v>136</v>
      </c>
      <c r="C325" s="4" t="s">
        <v>61</v>
      </c>
      <c r="D325" s="4" t="s">
        <v>137</v>
      </c>
      <c r="E325" s="4" t="s">
        <v>4</v>
      </c>
      <c r="F325" s="9">
        <f>F327</f>
        <v>2085710</v>
      </c>
      <c r="G325" s="9">
        <f>G327</f>
        <v>2085710</v>
      </c>
      <c r="H325" s="27"/>
    </row>
    <row r="326" spans="1:8" ht="25.5" x14ac:dyDescent="0.2">
      <c r="A326" s="6" t="s">
        <v>125</v>
      </c>
      <c r="B326" s="4" t="s">
        <v>136</v>
      </c>
      <c r="C326" s="4" t="s">
        <v>61</v>
      </c>
      <c r="D326" s="4" t="s">
        <v>137</v>
      </c>
      <c r="E326" s="4" t="s">
        <v>126</v>
      </c>
      <c r="F326" s="9">
        <f>F327</f>
        <v>2085710</v>
      </c>
      <c r="G326" s="9">
        <f>G327</f>
        <v>2085710</v>
      </c>
      <c r="H326" s="27"/>
    </row>
    <row r="327" spans="1:8" ht="25.5" x14ac:dyDescent="0.2">
      <c r="A327" s="6" t="s">
        <v>37</v>
      </c>
      <c r="B327" s="4" t="s">
        <v>136</v>
      </c>
      <c r="C327" s="4" t="s">
        <v>61</v>
      </c>
      <c r="D327" s="4" t="s">
        <v>137</v>
      </c>
      <c r="E327" s="4" t="s">
        <v>38</v>
      </c>
      <c r="F327" s="9">
        <v>2085710</v>
      </c>
      <c r="G327" s="9">
        <v>2085710</v>
      </c>
      <c r="H327" s="27"/>
    </row>
    <row r="328" spans="1:8" x14ac:dyDescent="0.2">
      <c r="A328" s="6" t="s">
        <v>175</v>
      </c>
      <c r="B328" s="4" t="s">
        <v>136</v>
      </c>
      <c r="C328" s="4" t="s">
        <v>71</v>
      </c>
      <c r="D328" s="4" t="s">
        <v>63</v>
      </c>
      <c r="E328" s="4" t="s">
        <v>4</v>
      </c>
      <c r="F328" s="9">
        <f>F329</f>
        <v>1470000</v>
      </c>
      <c r="G328" s="25">
        <f>G329</f>
        <v>1470000</v>
      </c>
      <c r="H328" s="27"/>
    </row>
    <row r="329" spans="1:8" ht="38.25" x14ac:dyDescent="0.2">
      <c r="A329" s="6" t="s">
        <v>194</v>
      </c>
      <c r="B329" s="4" t="s">
        <v>136</v>
      </c>
      <c r="C329" s="4" t="s">
        <v>71</v>
      </c>
      <c r="D329" s="4" t="s">
        <v>103</v>
      </c>
      <c r="E329" s="4" t="s">
        <v>4</v>
      </c>
      <c r="F329" s="9">
        <f>F330</f>
        <v>1470000</v>
      </c>
      <c r="G329" s="9">
        <f>G330</f>
        <v>1470000</v>
      </c>
      <c r="H329" s="27"/>
    </row>
    <row r="330" spans="1:8" ht="25.5" x14ac:dyDescent="0.2">
      <c r="A330" s="6" t="s">
        <v>207</v>
      </c>
      <c r="B330" s="4" t="s">
        <v>136</v>
      </c>
      <c r="C330" s="4" t="s">
        <v>71</v>
      </c>
      <c r="D330" s="4" t="s">
        <v>113</v>
      </c>
      <c r="E330" s="4" t="s">
        <v>4</v>
      </c>
      <c r="F330" s="9">
        <f>F331</f>
        <v>1470000</v>
      </c>
      <c r="G330" s="9">
        <f>G332</f>
        <v>1470000</v>
      </c>
      <c r="H330" s="27"/>
    </row>
    <row r="331" spans="1:8" x14ac:dyDescent="0.2">
      <c r="A331" s="6" t="s">
        <v>300</v>
      </c>
      <c r="B331" s="4" t="s">
        <v>136</v>
      </c>
      <c r="C331" s="4" t="s">
        <v>71</v>
      </c>
      <c r="D331" s="4" t="s">
        <v>265</v>
      </c>
      <c r="E331" s="4" t="s">
        <v>4</v>
      </c>
      <c r="F331" s="9">
        <f>F332</f>
        <v>1470000</v>
      </c>
      <c r="G331" s="9">
        <f>G332</f>
        <v>1470000</v>
      </c>
      <c r="H331" s="27"/>
    </row>
    <row r="332" spans="1:8" ht="51" x14ac:dyDescent="0.2">
      <c r="A332" s="6" t="s">
        <v>178</v>
      </c>
      <c r="B332" s="4" t="s">
        <v>136</v>
      </c>
      <c r="C332" s="4" t="s">
        <v>71</v>
      </c>
      <c r="D332" s="4" t="s">
        <v>264</v>
      </c>
      <c r="E332" s="4" t="s">
        <v>4</v>
      </c>
      <c r="F332" s="9">
        <f>F333</f>
        <v>1470000</v>
      </c>
      <c r="G332" s="9">
        <f>G333</f>
        <v>1470000</v>
      </c>
      <c r="H332" s="27"/>
    </row>
    <row r="333" spans="1:8" ht="25.5" x14ac:dyDescent="0.2">
      <c r="A333" s="6" t="s">
        <v>125</v>
      </c>
      <c r="B333" s="4" t="s">
        <v>136</v>
      </c>
      <c r="C333" s="4" t="s">
        <v>71</v>
      </c>
      <c r="D333" s="4" t="s">
        <v>264</v>
      </c>
      <c r="E333" s="4" t="s">
        <v>126</v>
      </c>
      <c r="F333" s="9">
        <f>F334</f>
        <v>1470000</v>
      </c>
      <c r="G333" s="9">
        <f>G334</f>
        <v>1470000</v>
      </c>
      <c r="H333" s="27"/>
    </row>
    <row r="334" spans="1:8" ht="25.5" x14ac:dyDescent="0.2">
      <c r="A334" s="6" t="s">
        <v>47</v>
      </c>
      <c r="B334" s="4" t="s">
        <v>136</v>
      </c>
      <c r="C334" s="4" t="s">
        <v>71</v>
      </c>
      <c r="D334" s="4" t="s">
        <v>264</v>
      </c>
      <c r="E334" s="4" t="s">
        <v>48</v>
      </c>
      <c r="F334" s="9">
        <v>1470000</v>
      </c>
      <c r="G334" s="9">
        <v>1470000</v>
      </c>
      <c r="H334" s="27"/>
    </row>
    <row r="335" spans="1:8" x14ac:dyDescent="0.2">
      <c r="A335" s="6" t="s">
        <v>39</v>
      </c>
      <c r="B335" s="4" t="s">
        <v>136</v>
      </c>
      <c r="C335" s="4" t="s">
        <v>74</v>
      </c>
      <c r="D335" s="4" t="s">
        <v>63</v>
      </c>
      <c r="E335" s="4" t="s">
        <v>4</v>
      </c>
      <c r="F335" s="9">
        <f>F341+F351+F336</f>
        <v>51046951.560000002</v>
      </c>
      <c r="G335" s="9">
        <f>G341+G351+G336</f>
        <v>51521547.289999999</v>
      </c>
      <c r="H335" s="27"/>
    </row>
    <row r="336" spans="1:8" ht="38.25" x14ac:dyDescent="0.2">
      <c r="A336" s="6" t="s">
        <v>301</v>
      </c>
      <c r="B336" s="4" t="s">
        <v>136</v>
      </c>
      <c r="C336" s="4" t="s">
        <v>74</v>
      </c>
      <c r="D336" s="4" t="s">
        <v>103</v>
      </c>
      <c r="E336" s="4" t="s">
        <v>4</v>
      </c>
      <c r="F336" s="9">
        <f t="shared" ref="F336:G339" si="22">F337</f>
        <v>3047417</v>
      </c>
      <c r="G336" s="9">
        <f t="shared" si="22"/>
        <v>3047417</v>
      </c>
      <c r="H336" s="27"/>
    </row>
    <row r="337" spans="1:8" ht="38.25" x14ac:dyDescent="0.2">
      <c r="A337" s="6" t="s">
        <v>317</v>
      </c>
      <c r="B337" s="4" t="s">
        <v>136</v>
      </c>
      <c r="C337" s="4" t="s">
        <v>74</v>
      </c>
      <c r="D337" s="4" t="s">
        <v>146</v>
      </c>
      <c r="E337" s="4" t="s">
        <v>4</v>
      </c>
      <c r="F337" s="9">
        <f t="shared" si="22"/>
        <v>3047417</v>
      </c>
      <c r="G337" s="9">
        <f t="shared" si="22"/>
        <v>3047417</v>
      </c>
      <c r="H337" s="27"/>
    </row>
    <row r="338" spans="1:8" ht="76.5" x14ac:dyDescent="0.2">
      <c r="A338" s="6" t="s">
        <v>302</v>
      </c>
      <c r="B338" s="4" t="s">
        <v>136</v>
      </c>
      <c r="C338" s="4" t="s">
        <v>74</v>
      </c>
      <c r="D338" s="4" t="s">
        <v>303</v>
      </c>
      <c r="E338" s="4" t="s">
        <v>4</v>
      </c>
      <c r="F338" s="9">
        <f t="shared" si="22"/>
        <v>3047417</v>
      </c>
      <c r="G338" s="9">
        <f t="shared" si="22"/>
        <v>3047417</v>
      </c>
      <c r="H338" s="27"/>
    </row>
    <row r="339" spans="1:8" ht="25.5" x14ac:dyDescent="0.2">
      <c r="A339" s="6" t="s">
        <v>304</v>
      </c>
      <c r="B339" s="4" t="s">
        <v>136</v>
      </c>
      <c r="C339" s="4" t="s">
        <v>74</v>
      </c>
      <c r="D339" s="4" t="s">
        <v>138</v>
      </c>
      <c r="E339" s="4" t="s">
        <v>126</v>
      </c>
      <c r="F339" s="9">
        <f t="shared" si="22"/>
        <v>3047417</v>
      </c>
      <c r="G339" s="9">
        <f t="shared" si="22"/>
        <v>3047417</v>
      </c>
      <c r="H339" s="27"/>
    </row>
    <row r="340" spans="1:8" ht="25.5" x14ac:dyDescent="0.2">
      <c r="A340" s="6" t="s">
        <v>37</v>
      </c>
      <c r="B340" s="4" t="s">
        <v>136</v>
      </c>
      <c r="C340" s="4" t="s">
        <v>74</v>
      </c>
      <c r="D340" s="4" t="s">
        <v>138</v>
      </c>
      <c r="E340" s="4" t="s">
        <v>38</v>
      </c>
      <c r="F340" s="9">
        <v>3047417</v>
      </c>
      <c r="G340" s="9">
        <v>3047417</v>
      </c>
      <c r="H340" s="27"/>
    </row>
    <row r="341" spans="1:8" ht="42.75" customHeight="1" x14ac:dyDescent="0.2">
      <c r="A341" s="6" t="s">
        <v>199</v>
      </c>
      <c r="B341" s="4" t="s">
        <v>136</v>
      </c>
      <c r="C341" s="4" t="s">
        <v>74</v>
      </c>
      <c r="D341" s="4" t="s">
        <v>141</v>
      </c>
      <c r="E341" s="4" t="s">
        <v>4</v>
      </c>
      <c r="F341" s="9">
        <f>F342</f>
        <v>27087900.850000001</v>
      </c>
      <c r="G341" s="9">
        <f>G342</f>
        <v>27087900.850000001</v>
      </c>
      <c r="H341" s="27"/>
    </row>
    <row r="342" spans="1:8" ht="51" x14ac:dyDescent="0.2">
      <c r="A342" s="6" t="s">
        <v>214</v>
      </c>
      <c r="B342" s="4" t="s">
        <v>136</v>
      </c>
      <c r="C342" s="4" t="s">
        <v>74</v>
      </c>
      <c r="D342" s="4" t="s">
        <v>200</v>
      </c>
      <c r="E342" s="4" t="s">
        <v>4</v>
      </c>
      <c r="F342" s="9">
        <f>F343+F348</f>
        <v>27087900.850000001</v>
      </c>
      <c r="G342" s="9">
        <f>G343+G348</f>
        <v>27087900.850000001</v>
      </c>
      <c r="H342" s="27"/>
    </row>
    <row r="343" spans="1:8" ht="63.75" x14ac:dyDescent="0.2">
      <c r="A343" s="6" t="s">
        <v>176</v>
      </c>
      <c r="B343" s="4" t="s">
        <v>136</v>
      </c>
      <c r="C343" s="4" t="s">
        <v>74</v>
      </c>
      <c r="D343" s="4" t="s">
        <v>201</v>
      </c>
      <c r="E343" s="4" t="s">
        <v>4</v>
      </c>
      <c r="F343" s="9">
        <f>F344+F346</f>
        <v>14116244.02</v>
      </c>
      <c r="G343" s="9">
        <f>G344+G346</f>
        <v>14116244.02</v>
      </c>
      <c r="H343" s="27"/>
    </row>
    <row r="344" spans="1:8" ht="37.5" customHeight="1" x14ac:dyDescent="0.2">
      <c r="A344" s="6" t="s">
        <v>241</v>
      </c>
      <c r="B344" s="4" t="s">
        <v>136</v>
      </c>
      <c r="C344" s="4" t="s">
        <v>74</v>
      </c>
      <c r="D344" s="4" t="s">
        <v>201</v>
      </c>
      <c r="E344" s="4" t="s">
        <v>76</v>
      </c>
      <c r="F344" s="9">
        <f>F345</f>
        <v>1083516.03</v>
      </c>
      <c r="G344" s="9">
        <f>G345</f>
        <v>1083516.03</v>
      </c>
      <c r="H344" s="27"/>
    </row>
    <row r="345" spans="1:8" ht="38.25" x14ac:dyDescent="0.2">
      <c r="A345" s="6" t="s">
        <v>77</v>
      </c>
      <c r="B345" s="4" t="s">
        <v>136</v>
      </c>
      <c r="C345" s="4" t="s">
        <v>74</v>
      </c>
      <c r="D345" s="4" t="s">
        <v>201</v>
      </c>
      <c r="E345" s="4" t="s">
        <v>8</v>
      </c>
      <c r="F345" s="9">
        <v>1083516.03</v>
      </c>
      <c r="G345" s="9">
        <v>1083516.03</v>
      </c>
      <c r="H345" s="27"/>
    </row>
    <row r="346" spans="1:8" ht="32.25" customHeight="1" x14ac:dyDescent="0.2">
      <c r="A346" s="6" t="s">
        <v>242</v>
      </c>
      <c r="B346" s="4" t="s">
        <v>136</v>
      </c>
      <c r="C346" s="4" t="s">
        <v>74</v>
      </c>
      <c r="D346" s="4" t="s">
        <v>201</v>
      </c>
      <c r="E346" s="4" t="s">
        <v>167</v>
      </c>
      <c r="F346" s="9">
        <f>F347</f>
        <v>13032727.99</v>
      </c>
      <c r="G346" s="9">
        <f>G347</f>
        <v>13032727.99</v>
      </c>
      <c r="H346" s="27"/>
    </row>
    <row r="347" spans="1:8" x14ac:dyDescent="0.2">
      <c r="A347" s="6" t="s">
        <v>168</v>
      </c>
      <c r="B347" s="4" t="s">
        <v>136</v>
      </c>
      <c r="C347" s="4" t="s">
        <v>74</v>
      </c>
      <c r="D347" s="4" t="s">
        <v>201</v>
      </c>
      <c r="E347" s="4" t="s">
        <v>169</v>
      </c>
      <c r="F347" s="9">
        <v>13032727.99</v>
      </c>
      <c r="G347" s="9">
        <v>13032727.99</v>
      </c>
      <c r="H347" s="27"/>
    </row>
    <row r="348" spans="1:8" ht="51" x14ac:dyDescent="0.2">
      <c r="A348" s="6" t="s">
        <v>254</v>
      </c>
      <c r="B348" s="4" t="s">
        <v>136</v>
      </c>
      <c r="C348" s="4" t="s">
        <v>74</v>
      </c>
      <c r="D348" s="4" t="s">
        <v>255</v>
      </c>
      <c r="E348" s="4" t="s">
        <v>4</v>
      </c>
      <c r="F348" s="9">
        <f>F349</f>
        <v>12971656.83</v>
      </c>
      <c r="G348" s="9">
        <f>G349</f>
        <v>12971656.83</v>
      </c>
      <c r="H348" s="27"/>
    </row>
    <row r="349" spans="1:8" ht="38.25" x14ac:dyDescent="0.2">
      <c r="A349" s="6" t="s">
        <v>242</v>
      </c>
      <c r="B349" s="4" t="s">
        <v>136</v>
      </c>
      <c r="C349" s="4" t="s">
        <v>74</v>
      </c>
      <c r="D349" s="4" t="s">
        <v>255</v>
      </c>
      <c r="E349" s="4" t="s">
        <v>167</v>
      </c>
      <c r="F349" s="9">
        <f>F350</f>
        <v>12971656.83</v>
      </c>
      <c r="G349" s="9">
        <f>G350</f>
        <v>12971656.83</v>
      </c>
      <c r="H349" s="27"/>
    </row>
    <row r="350" spans="1:8" x14ac:dyDescent="0.2">
      <c r="A350" s="6" t="s">
        <v>168</v>
      </c>
      <c r="B350" s="4" t="s">
        <v>136</v>
      </c>
      <c r="C350" s="4" t="s">
        <v>74</v>
      </c>
      <c r="D350" s="4" t="s">
        <v>255</v>
      </c>
      <c r="E350" s="4" t="s">
        <v>169</v>
      </c>
      <c r="F350" s="9">
        <v>12971656.83</v>
      </c>
      <c r="G350" s="9">
        <v>12971656.83</v>
      </c>
      <c r="H350" s="27"/>
    </row>
    <row r="351" spans="1:8" ht="25.5" x14ac:dyDescent="0.2">
      <c r="A351" s="6" t="s">
        <v>6</v>
      </c>
      <c r="B351" s="4" t="s">
        <v>136</v>
      </c>
      <c r="C351" s="4" t="s">
        <v>74</v>
      </c>
      <c r="D351" s="4" t="s">
        <v>65</v>
      </c>
      <c r="E351" s="4" t="s">
        <v>4</v>
      </c>
      <c r="F351" s="9">
        <f>F352+F356</f>
        <v>20911633.710000001</v>
      </c>
      <c r="G351" s="9">
        <f>G352</f>
        <v>21386229.439999998</v>
      </c>
      <c r="H351" s="27"/>
    </row>
    <row r="352" spans="1:8" ht="25.5" x14ac:dyDescent="0.2">
      <c r="A352" s="6" t="s">
        <v>66</v>
      </c>
      <c r="B352" s="4" t="s">
        <v>136</v>
      </c>
      <c r="C352" s="4" t="s">
        <v>74</v>
      </c>
      <c r="D352" s="4" t="s">
        <v>203</v>
      </c>
      <c r="E352" s="4" t="s">
        <v>4</v>
      </c>
      <c r="F352" s="9">
        <f>F353</f>
        <v>1101052.23</v>
      </c>
      <c r="G352" s="9">
        <f>G353+G356</f>
        <v>21386229.439999998</v>
      </c>
      <c r="H352" s="27"/>
    </row>
    <row r="353" spans="1:8" ht="51" x14ac:dyDescent="0.2">
      <c r="A353" s="6" t="s">
        <v>202</v>
      </c>
      <c r="B353" s="4" t="s">
        <v>136</v>
      </c>
      <c r="C353" s="4" t="s">
        <v>74</v>
      </c>
      <c r="D353" s="4" t="s">
        <v>204</v>
      </c>
      <c r="E353" s="4" t="s">
        <v>4</v>
      </c>
      <c r="F353" s="9">
        <f>F354</f>
        <v>1101052.23</v>
      </c>
      <c r="G353" s="9">
        <f>G354</f>
        <v>930904.54</v>
      </c>
      <c r="H353" s="27"/>
    </row>
    <row r="354" spans="1:8" ht="25.5" x14ac:dyDescent="0.2">
      <c r="A354" s="6" t="s">
        <v>125</v>
      </c>
      <c r="B354" s="4" t="s">
        <v>136</v>
      </c>
      <c r="C354" s="4" t="s">
        <v>74</v>
      </c>
      <c r="D354" s="4" t="s">
        <v>204</v>
      </c>
      <c r="E354" s="4" t="s">
        <v>126</v>
      </c>
      <c r="F354" s="9">
        <f>F355</f>
        <v>1101052.23</v>
      </c>
      <c r="G354" s="9">
        <f>G355</f>
        <v>930904.54</v>
      </c>
      <c r="H354" s="27"/>
    </row>
    <row r="355" spans="1:8" ht="25.5" x14ac:dyDescent="0.2">
      <c r="A355" s="6" t="s">
        <v>37</v>
      </c>
      <c r="B355" s="4" t="s">
        <v>136</v>
      </c>
      <c r="C355" s="4" t="s">
        <v>74</v>
      </c>
      <c r="D355" s="4" t="s">
        <v>204</v>
      </c>
      <c r="E355" s="4" t="s">
        <v>38</v>
      </c>
      <c r="F355" s="9">
        <v>1101052.23</v>
      </c>
      <c r="G355" s="9">
        <v>930904.54</v>
      </c>
      <c r="H355" s="27"/>
    </row>
    <row r="356" spans="1:8" ht="63.75" x14ac:dyDescent="0.2">
      <c r="A356" s="6" t="s">
        <v>205</v>
      </c>
      <c r="B356" s="4" t="s">
        <v>136</v>
      </c>
      <c r="C356" s="4" t="s">
        <v>74</v>
      </c>
      <c r="D356" s="4" t="s">
        <v>206</v>
      </c>
      <c r="E356" s="4" t="s">
        <v>4</v>
      </c>
      <c r="F356" s="9">
        <f>F357+F359</f>
        <v>19810581.48</v>
      </c>
      <c r="G356" s="9">
        <f>G357+G359</f>
        <v>20455324.899999999</v>
      </c>
      <c r="H356" s="27"/>
    </row>
    <row r="357" spans="1:8" ht="41.25" customHeight="1" x14ac:dyDescent="0.2">
      <c r="A357" s="6" t="s">
        <v>241</v>
      </c>
      <c r="B357" s="4" t="s">
        <v>136</v>
      </c>
      <c r="C357" s="4" t="s">
        <v>74</v>
      </c>
      <c r="D357" s="4" t="s">
        <v>206</v>
      </c>
      <c r="E357" s="4" t="s">
        <v>76</v>
      </c>
      <c r="F357" s="9">
        <f>F358</f>
        <v>200000</v>
      </c>
      <c r="G357" s="9">
        <f>G358</f>
        <v>200000</v>
      </c>
      <c r="H357" s="27"/>
    </row>
    <row r="358" spans="1:8" ht="38.25" x14ac:dyDescent="0.2">
      <c r="A358" s="6" t="s">
        <v>77</v>
      </c>
      <c r="B358" s="4" t="s">
        <v>136</v>
      </c>
      <c r="C358" s="4" t="s">
        <v>74</v>
      </c>
      <c r="D358" s="4" t="s">
        <v>206</v>
      </c>
      <c r="E358" s="4" t="s">
        <v>8</v>
      </c>
      <c r="F358" s="9">
        <v>200000</v>
      </c>
      <c r="G358" s="9">
        <v>200000</v>
      </c>
      <c r="H358" s="27"/>
    </row>
    <row r="359" spans="1:8" ht="25.5" x14ac:dyDescent="0.2">
      <c r="A359" s="6" t="s">
        <v>125</v>
      </c>
      <c r="B359" s="4" t="s">
        <v>136</v>
      </c>
      <c r="C359" s="4" t="s">
        <v>74</v>
      </c>
      <c r="D359" s="4" t="s">
        <v>206</v>
      </c>
      <c r="E359" s="4" t="s">
        <v>126</v>
      </c>
      <c r="F359" s="9">
        <f>F360</f>
        <v>19610581.48</v>
      </c>
      <c r="G359" s="9">
        <f>G360</f>
        <v>20255324.899999999</v>
      </c>
      <c r="H359" s="27"/>
    </row>
    <row r="360" spans="1:8" ht="25.5" x14ac:dyDescent="0.2">
      <c r="A360" s="6" t="s">
        <v>47</v>
      </c>
      <c r="B360" s="4" t="s">
        <v>136</v>
      </c>
      <c r="C360" s="4" t="s">
        <v>74</v>
      </c>
      <c r="D360" s="4" t="s">
        <v>206</v>
      </c>
      <c r="E360" s="4" t="s">
        <v>48</v>
      </c>
      <c r="F360" s="9">
        <v>19610581.48</v>
      </c>
      <c r="G360" s="9">
        <v>20255324.899999999</v>
      </c>
      <c r="H360" s="27"/>
    </row>
    <row r="361" spans="1:8" x14ac:dyDescent="0.2">
      <c r="A361" s="6" t="s">
        <v>215</v>
      </c>
      <c r="B361" s="4" t="s">
        <v>81</v>
      </c>
      <c r="C361" s="4" t="s">
        <v>62</v>
      </c>
      <c r="D361" s="4" t="s">
        <v>63</v>
      </c>
      <c r="E361" s="4" t="s">
        <v>4</v>
      </c>
      <c r="F361" s="9">
        <f t="shared" ref="F361:G373" si="23">F362</f>
        <v>587951</v>
      </c>
      <c r="G361" s="9">
        <f t="shared" si="23"/>
        <v>131639.91</v>
      </c>
      <c r="H361" s="27"/>
    </row>
    <row r="362" spans="1:8" x14ac:dyDescent="0.2">
      <c r="A362" s="6" t="s">
        <v>216</v>
      </c>
      <c r="B362" s="4" t="s">
        <v>81</v>
      </c>
      <c r="C362" s="4" t="s">
        <v>64</v>
      </c>
      <c r="D362" s="4" t="s">
        <v>63</v>
      </c>
      <c r="E362" s="4" t="s">
        <v>4</v>
      </c>
      <c r="F362" s="9">
        <f t="shared" si="23"/>
        <v>587951</v>
      </c>
      <c r="G362" s="9">
        <f>G363+G364</f>
        <v>131639.91</v>
      </c>
      <c r="H362" s="27"/>
    </row>
    <row r="363" spans="1:8" ht="38.25" x14ac:dyDescent="0.2">
      <c r="A363" s="6" t="s">
        <v>217</v>
      </c>
      <c r="B363" s="4" t="s">
        <v>81</v>
      </c>
      <c r="C363" s="4" t="s">
        <v>64</v>
      </c>
      <c r="D363" s="4" t="s">
        <v>218</v>
      </c>
      <c r="E363" s="4" t="s">
        <v>4</v>
      </c>
      <c r="F363" s="9">
        <f>F372+F375+F364+F369</f>
        <v>587951</v>
      </c>
      <c r="G363" s="9">
        <f>G372+G375+G369</f>
        <v>131639.91</v>
      </c>
      <c r="H363" s="27"/>
    </row>
    <row r="364" spans="1:8" ht="25.5" x14ac:dyDescent="0.2">
      <c r="A364" s="6" t="s">
        <v>295</v>
      </c>
      <c r="B364" s="4" t="s">
        <v>81</v>
      </c>
      <c r="C364" s="4" t="s">
        <v>64</v>
      </c>
      <c r="D364" s="4" t="s">
        <v>296</v>
      </c>
      <c r="E364" s="4" t="s">
        <v>4</v>
      </c>
      <c r="F364" s="9">
        <f>F365+F367</f>
        <v>440000</v>
      </c>
      <c r="G364" s="9">
        <f>G365+G367</f>
        <v>0</v>
      </c>
      <c r="H364" s="27"/>
    </row>
    <row r="365" spans="1:8" ht="63.75" x14ac:dyDescent="0.2">
      <c r="A365" s="6" t="s">
        <v>297</v>
      </c>
      <c r="B365" s="4" t="s">
        <v>81</v>
      </c>
      <c r="C365" s="4" t="s">
        <v>64</v>
      </c>
      <c r="D365" s="4" t="s">
        <v>296</v>
      </c>
      <c r="E365" s="4" t="s">
        <v>69</v>
      </c>
      <c r="F365" s="9">
        <f>F366</f>
        <v>275000</v>
      </c>
      <c r="G365" s="9">
        <f>G366</f>
        <v>0</v>
      </c>
      <c r="H365" s="27"/>
    </row>
    <row r="366" spans="1:8" ht="25.5" x14ac:dyDescent="0.2">
      <c r="A366" s="6" t="s">
        <v>198</v>
      </c>
      <c r="B366" s="4" t="s">
        <v>81</v>
      </c>
      <c r="C366" s="4" t="s">
        <v>64</v>
      </c>
      <c r="D366" s="4" t="s">
        <v>296</v>
      </c>
      <c r="E366" s="4" t="s">
        <v>7</v>
      </c>
      <c r="F366" s="9">
        <v>275000</v>
      </c>
      <c r="G366" s="9">
        <v>0</v>
      </c>
      <c r="H366" s="27"/>
    </row>
    <row r="367" spans="1:8" ht="25.5" x14ac:dyDescent="0.2">
      <c r="A367" s="6" t="s">
        <v>241</v>
      </c>
      <c r="B367" s="4" t="s">
        <v>81</v>
      </c>
      <c r="C367" s="4" t="s">
        <v>64</v>
      </c>
      <c r="D367" s="4" t="s">
        <v>296</v>
      </c>
      <c r="E367" s="4" t="s">
        <v>76</v>
      </c>
      <c r="F367" s="9">
        <f>F368</f>
        <v>165000</v>
      </c>
      <c r="G367" s="9">
        <f>G368</f>
        <v>0</v>
      </c>
      <c r="H367" s="27"/>
    </row>
    <row r="368" spans="1:8" ht="38.25" x14ac:dyDescent="0.2">
      <c r="A368" s="6" t="s">
        <v>77</v>
      </c>
      <c r="B368" s="4" t="s">
        <v>81</v>
      </c>
      <c r="C368" s="4" t="s">
        <v>64</v>
      </c>
      <c r="D368" s="4" t="s">
        <v>296</v>
      </c>
      <c r="E368" s="4" t="s">
        <v>8</v>
      </c>
      <c r="F368" s="9">
        <v>165000</v>
      </c>
      <c r="G368" s="9">
        <v>0</v>
      </c>
      <c r="H368" s="27"/>
    </row>
    <row r="369" spans="1:8" ht="25.5" x14ac:dyDescent="0.2">
      <c r="A369" s="6" t="s">
        <v>298</v>
      </c>
      <c r="B369" s="4" t="s">
        <v>81</v>
      </c>
      <c r="C369" s="4" t="s">
        <v>64</v>
      </c>
      <c r="D369" s="4" t="s">
        <v>299</v>
      </c>
      <c r="E369" s="4" t="s">
        <v>4</v>
      </c>
      <c r="F369" s="9">
        <f>F370</f>
        <v>72000</v>
      </c>
      <c r="G369" s="9">
        <f>G370</f>
        <v>0</v>
      </c>
      <c r="H369" s="27"/>
    </row>
    <row r="370" spans="1:8" ht="25.5" x14ac:dyDescent="0.2">
      <c r="A370" s="6" t="s">
        <v>241</v>
      </c>
      <c r="B370" s="4" t="s">
        <v>81</v>
      </c>
      <c r="C370" s="4" t="s">
        <v>64</v>
      </c>
      <c r="D370" s="4" t="s">
        <v>299</v>
      </c>
      <c r="E370" s="4" t="s">
        <v>76</v>
      </c>
      <c r="F370" s="9">
        <f>F371</f>
        <v>72000</v>
      </c>
      <c r="G370" s="9">
        <f>G371</f>
        <v>0</v>
      </c>
      <c r="H370" s="27"/>
    </row>
    <row r="371" spans="1:8" ht="38.25" x14ac:dyDescent="0.2">
      <c r="A371" s="6" t="s">
        <v>77</v>
      </c>
      <c r="B371" s="4" t="s">
        <v>81</v>
      </c>
      <c r="C371" s="4" t="s">
        <v>64</v>
      </c>
      <c r="D371" s="4" t="s">
        <v>299</v>
      </c>
      <c r="E371" s="4" t="s">
        <v>8</v>
      </c>
      <c r="F371" s="9">
        <v>72000</v>
      </c>
      <c r="G371" s="9">
        <v>0</v>
      </c>
      <c r="H371" s="27"/>
    </row>
    <row r="372" spans="1:8" ht="40.5" customHeight="1" x14ac:dyDescent="0.2">
      <c r="A372" s="6" t="s">
        <v>238</v>
      </c>
      <c r="B372" s="4" t="s">
        <v>81</v>
      </c>
      <c r="C372" s="4" t="s">
        <v>64</v>
      </c>
      <c r="D372" s="4" t="s">
        <v>219</v>
      </c>
      <c r="E372" s="4" t="s">
        <v>4</v>
      </c>
      <c r="F372" s="9">
        <f t="shared" si="23"/>
        <v>75951</v>
      </c>
      <c r="G372" s="9">
        <f t="shared" si="23"/>
        <v>73132</v>
      </c>
      <c r="H372" s="27"/>
    </row>
    <row r="373" spans="1:8" ht="36" customHeight="1" x14ac:dyDescent="0.2">
      <c r="A373" s="6" t="s">
        <v>241</v>
      </c>
      <c r="B373" s="4" t="s">
        <v>81</v>
      </c>
      <c r="C373" s="4" t="s">
        <v>64</v>
      </c>
      <c r="D373" s="4" t="s">
        <v>219</v>
      </c>
      <c r="E373" s="4" t="s">
        <v>76</v>
      </c>
      <c r="F373" s="9">
        <f t="shared" si="23"/>
        <v>75951</v>
      </c>
      <c r="G373" s="9">
        <f t="shared" si="23"/>
        <v>73132</v>
      </c>
      <c r="H373" s="27"/>
    </row>
    <row r="374" spans="1:8" ht="38.25" x14ac:dyDescent="0.2">
      <c r="A374" s="6" t="s">
        <v>77</v>
      </c>
      <c r="B374" s="4" t="s">
        <v>81</v>
      </c>
      <c r="C374" s="4" t="s">
        <v>64</v>
      </c>
      <c r="D374" s="4" t="s">
        <v>219</v>
      </c>
      <c r="E374" s="4" t="s">
        <v>8</v>
      </c>
      <c r="F374" s="9">
        <v>75951</v>
      </c>
      <c r="G374" s="9">
        <v>73132</v>
      </c>
      <c r="H374" s="27"/>
    </row>
    <row r="375" spans="1:8" ht="25.5" customHeight="1" x14ac:dyDescent="0.2">
      <c r="A375" s="6" t="s">
        <v>256</v>
      </c>
      <c r="B375" s="4" t="s">
        <v>81</v>
      </c>
      <c r="C375" s="4" t="s">
        <v>64</v>
      </c>
      <c r="D375" s="4" t="s">
        <v>269</v>
      </c>
      <c r="E375" s="4" t="s">
        <v>4</v>
      </c>
      <c r="F375" s="9">
        <f>F376</f>
        <v>0</v>
      </c>
      <c r="G375" s="9">
        <f>G376</f>
        <v>58507.91</v>
      </c>
      <c r="H375" s="27"/>
    </row>
    <row r="376" spans="1:8" ht="25.5" x14ac:dyDescent="0.2">
      <c r="A376" s="6" t="s">
        <v>241</v>
      </c>
      <c r="B376" s="4" t="s">
        <v>81</v>
      </c>
      <c r="C376" s="4" t="s">
        <v>64</v>
      </c>
      <c r="D376" s="4" t="s">
        <v>269</v>
      </c>
      <c r="E376" s="4" t="s">
        <v>76</v>
      </c>
      <c r="F376" s="9">
        <f>F377</f>
        <v>0</v>
      </c>
      <c r="G376" s="9">
        <f>G377</f>
        <v>58507.91</v>
      </c>
      <c r="H376" s="27"/>
    </row>
    <row r="377" spans="1:8" ht="38.25" x14ac:dyDescent="0.2">
      <c r="A377" s="6" t="s">
        <v>77</v>
      </c>
      <c r="B377" s="4" t="s">
        <v>81</v>
      </c>
      <c r="C377" s="4" t="s">
        <v>64</v>
      </c>
      <c r="D377" s="4" t="s">
        <v>269</v>
      </c>
      <c r="E377" s="4" t="s">
        <v>8</v>
      </c>
      <c r="F377" s="9">
        <v>0</v>
      </c>
      <c r="G377" s="9">
        <v>58507.91</v>
      </c>
      <c r="H377" s="27"/>
    </row>
    <row r="378" spans="1:8" x14ac:dyDescent="0.2">
      <c r="A378" s="6" t="s">
        <v>40</v>
      </c>
      <c r="B378" s="4" t="s">
        <v>97</v>
      </c>
      <c r="C378" s="4" t="s">
        <v>62</v>
      </c>
      <c r="D378" s="4" t="s">
        <v>63</v>
      </c>
      <c r="E378" s="4" t="s">
        <v>4</v>
      </c>
      <c r="F378" s="9">
        <f t="shared" ref="F378:G381" si="24">F379</f>
        <v>3631620</v>
      </c>
      <c r="G378" s="9">
        <f t="shared" si="24"/>
        <v>3631620</v>
      </c>
      <c r="H378" s="27"/>
    </row>
    <row r="379" spans="1:8" x14ac:dyDescent="0.2">
      <c r="A379" s="6" t="s">
        <v>41</v>
      </c>
      <c r="B379" s="4" t="s">
        <v>97</v>
      </c>
      <c r="C379" s="4" t="s">
        <v>64</v>
      </c>
      <c r="D379" s="4" t="s">
        <v>63</v>
      </c>
      <c r="E379" s="4" t="s">
        <v>4</v>
      </c>
      <c r="F379" s="9">
        <f t="shared" si="24"/>
        <v>3631620</v>
      </c>
      <c r="G379" s="9">
        <f t="shared" si="24"/>
        <v>3631620</v>
      </c>
      <c r="H379" s="27"/>
    </row>
    <row r="380" spans="1:8" ht="38.25" x14ac:dyDescent="0.2">
      <c r="A380" s="17" t="s">
        <v>195</v>
      </c>
      <c r="B380" s="4" t="s">
        <v>97</v>
      </c>
      <c r="C380" s="4" t="s">
        <v>64</v>
      </c>
      <c r="D380" s="4" t="s">
        <v>84</v>
      </c>
      <c r="E380" s="4" t="s">
        <v>4</v>
      </c>
      <c r="F380" s="9">
        <f t="shared" si="24"/>
        <v>3631620</v>
      </c>
      <c r="G380" s="9">
        <f t="shared" si="24"/>
        <v>3631620</v>
      </c>
      <c r="H380" s="27"/>
    </row>
    <row r="381" spans="1:8" ht="38.25" x14ac:dyDescent="0.2">
      <c r="A381" s="17" t="s">
        <v>196</v>
      </c>
      <c r="B381" s="4" t="s">
        <v>97</v>
      </c>
      <c r="C381" s="4" t="s">
        <v>64</v>
      </c>
      <c r="D381" s="4" t="s">
        <v>152</v>
      </c>
      <c r="E381" s="4" t="s">
        <v>4</v>
      </c>
      <c r="F381" s="9">
        <f t="shared" si="24"/>
        <v>3631620</v>
      </c>
      <c r="G381" s="9">
        <f t="shared" si="24"/>
        <v>3631620</v>
      </c>
      <c r="H381" s="27"/>
    </row>
    <row r="382" spans="1:8" ht="38.25" x14ac:dyDescent="0.2">
      <c r="A382" s="6" t="s">
        <v>42</v>
      </c>
      <c r="B382" s="4" t="s">
        <v>97</v>
      </c>
      <c r="C382" s="4" t="s">
        <v>64</v>
      </c>
      <c r="D382" s="4" t="s">
        <v>153</v>
      </c>
      <c r="E382" s="4" t="s">
        <v>4</v>
      </c>
      <c r="F382" s="9">
        <f>F384</f>
        <v>3631620</v>
      </c>
      <c r="G382" s="9">
        <f>G384</f>
        <v>3631620</v>
      </c>
      <c r="H382" s="27"/>
    </row>
    <row r="383" spans="1:8" ht="38.25" x14ac:dyDescent="0.2">
      <c r="A383" s="6" t="s">
        <v>107</v>
      </c>
      <c r="B383" s="4" t="s">
        <v>97</v>
      </c>
      <c r="C383" s="4" t="s">
        <v>64</v>
      </c>
      <c r="D383" s="4" t="s">
        <v>153</v>
      </c>
      <c r="E383" s="4" t="s">
        <v>86</v>
      </c>
      <c r="F383" s="9">
        <f>F384</f>
        <v>3631620</v>
      </c>
      <c r="G383" s="9">
        <f>G384</f>
        <v>3631620</v>
      </c>
      <c r="H383" s="27"/>
    </row>
    <row r="384" spans="1:8" x14ac:dyDescent="0.2">
      <c r="A384" s="6" t="s">
        <v>43</v>
      </c>
      <c r="B384" s="4" t="s">
        <v>97</v>
      </c>
      <c r="C384" s="4" t="s">
        <v>64</v>
      </c>
      <c r="D384" s="4" t="s">
        <v>153</v>
      </c>
      <c r="E384" s="4" t="s">
        <v>44</v>
      </c>
      <c r="F384" s="9">
        <v>3631620</v>
      </c>
      <c r="G384" s="9">
        <v>3631620</v>
      </c>
      <c r="H384" s="27"/>
    </row>
    <row r="385" spans="1:7" x14ac:dyDescent="0.2">
      <c r="A385" s="6" t="s">
        <v>45</v>
      </c>
      <c r="B385" s="5"/>
      <c r="C385" s="5"/>
      <c r="D385" s="5"/>
      <c r="E385" s="5"/>
      <c r="F385" s="28">
        <f>F13+F125+F154+F194+F267+F321+F378+F361+F120</f>
        <v>726602941.53999996</v>
      </c>
      <c r="G385" s="28">
        <f>G13+G125+G154+G194+G267+G321+G378+G361+G120</f>
        <v>690899304.99999988</v>
      </c>
    </row>
  </sheetData>
  <sheetProtection selectLockedCells="1" selectUnlockedCells="1"/>
  <autoFilter ref="A12:G385"/>
  <mergeCells count="12">
    <mergeCell ref="F1:G1"/>
    <mergeCell ref="F10:G10"/>
    <mergeCell ref="A7:G7"/>
    <mergeCell ref="A8:G8"/>
    <mergeCell ref="E6:G6"/>
    <mergeCell ref="E4:G4"/>
    <mergeCell ref="F5:G5"/>
    <mergeCell ref="A10:A11"/>
    <mergeCell ref="B10:B11"/>
    <mergeCell ref="C10:C11"/>
    <mergeCell ref="D10:D11"/>
    <mergeCell ref="E10:E11"/>
  </mergeCells>
  <pageMargins left="0.59055118110236227" right="0.19685039370078741" top="0.27559055118110237" bottom="0.39370078740157483" header="0.51181102362204722" footer="7.874015748031496E-2"/>
  <pageSetup paperSize="9" scale="77" firstPageNumber="0" fitToHeight="26" orientation="portrait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2019-11-14T05:59:00Z</cp:lastPrinted>
  <dcterms:created xsi:type="dcterms:W3CDTF">2019-06-18T02:48:46Z</dcterms:created>
  <dcterms:modified xsi:type="dcterms:W3CDTF">2021-11-23T07:47:46Z</dcterms:modified>
</cp:coreProperties>
</file>